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VIVIK\Downloads\"/>
    </mc:Choice>
  </mc:AlternateContent>
  <xr:revisionPtr revIDLastSave="0" documentId="13_ncr:1_{6EBCB626-02B9-4966-9280-F1B833B478A7}" xr6:coauthVersionLast="47" xr6:coauthVersionMax="47" xr10:uidLastSave="{00000000-0000-0000-0000-000000000000}"/>
  <bookViews>
    <workbookView xWindow="-110" yWindow="-110" windowWidth="19420" windowHeight="11500" firstSheet="1" activeTab="2" xr2:uid="{00000000-000D-0000-FFFF-FFFF00000000}"/>
  </bookViews>
  <sheets>
    <sheet name="1" sheetId="9" state="hidden" r:id="rId1"/>
    <sheet name="Instrumen MP" sheetId="79" r:id="rId2"/>
    <sheet name="HASIL" sheetId="80" r:id="rId3"/>
  </sheets>
  <definedNames>
    <definedName name="MAPELBK">#REF!</definedName>
    <definedName name="Pangkat" localSheetId="0">'1'!#REF!</definedName>
    <definedName name="Tahun" localSheetId="0">'1'!#REF!</definedName>
    <definedName name="TambahanTugas" localSheetId="0">'1'!#REF!</definedName>
    <definedName name="TugasGuru" localSheetId="0">'1'!#REF!</definedName>
    <definedName name="TugasTambahan" localSheetId="0">'1'!#REF!</definedName>
    <definedName name="wakasek">'Instrumen MP'!$D$272:$D$276</definedName>
    <definedName name="Wakil_Kepala_Sekolah">#REF!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0" i="80" l="1"/>
  <c r="F38" i="80"/>
  <c r="G34" i="80"/>
  <c r="G35" i="80"/>
  <c r="G36" i="80"/>
  <c r="G37" i="80"/>
  <c r="G38" i="80"/>
  <c r="G39" i="80"/>
  <c r="G33" i="80"/>
  <c r="F40" i="80"/>
  <c r="F34" i="80"/>
  <c r="F35" i="80"/>
  <c r="F36" i="80"/>
  <c r="F37" i="80"/>
  <c r="F39" i="80"/>
  <c r="F33" i="80"/>
  <c r="F21" i="80"/>
  <c r="E21" i="80"/>
  <c r="E17" i="80"/>
  <c r="E27" i="80"/>
  <c r="E19" i="80"/>
  <c r="E15" i="80"/>
  <c r="E13" i="80"/>
  <c r="E25" i="80"/>
  <c r="B55" i="80"/>
  <c r="E55" i="80"/>
  <c r="E54" i="80"/>
  <c r="B54" i="80"/>
  <c r="D242" i="79"/>
  <c r="I234" i="79"/>
  <c r="I233" i="79"/>
  <c r="I231" i="79"/>
  <c r="I230" i="79"/>
  <c r="I229" i="79"/>
  <c r="F229" i="79"/>
  <c r="F230" i="79"/>
  <c r="F231" i="79"/>
  <c r="F232" i="79"/>
  <c r="F233" i="79"/>
  <c r="F234" i="79"/>
  <c r="F235" i="79"/>
  <c r="H235" i="79" s="1"/>
  <c r="O90" i="79" l="1"/>
  <c r="G236" i="79" l="1"/>
  <c r="O221" i="79"/>
  <c r="O220" i="79"/>
  <c r="O219" i="79"/>
  <c r="O218" i="79"/>
  <c r="M217" i="79"/>
  <c r="O214" i="79"/>
  <c r="O213" i="79"/>
  <c r="O212" i="79"/>
  <c r="O211" i="79"/>
  <c r="M210" i="79"/>
  <c r="O207" i="79"/>
  <c r="O206" i="79"/>
  <c r="O205" i="79"/>
  <c r="O204" i="79"/>
  <c r="M203" i="79"/>
  <c r="O200" i="79"/>
  <c r="O199" i="79"/>
  <c r="O198" i="79"/>
  <c r="O197" i="79"/>
  <c r="M196" i="79"/>
  <c r="O187" i="79"/>
  <c r="M187" i="79"/>
  <c r="O180" i="79"/>
  <c r="P180" i="79" s="1"/>
  <c r="M180" i="79"/>
  <c r="O171" i="79"/>
  <c r="M171" i="79"/>
  <c r="O168" i="79"/>
  <c r="O167" i="79"/>
  <c r="O166" i="79"/>
  <c r="O165" i="79"/>
  <c r="M164" i="79"/>
  <c r="O159" i="79"/>
  <c r="O158" i="79"/>
  <c r="O157" i="79"/>
  <c r="O156" i="79"/>
  <c r="M155" i="79"/>
  <c r="O152" i="79"/>
  <c r="O151" i="79"/>
  <c r="O150" i="79"/>
  <c r="O149" i="79"/>
  <c r="M148" i="79"/>
  <c r="O145" i="79"/>
  <c r="O144" i="79"/>
  <c r="O143" i="79"/>
  <c r="O142" i="79"/>
  <c r="M141" i="79"/>
  <c r="O138" i="79"/>
  <c r="O137" i="79"/>
  <c r="O136" i="79"/>
  <c r="O135" i="79"/>
  <c r="M134" i="79"/>
  <c r="O131" i="79"/>
  <c r="O130" i="79"/>
  <c r="O129" i="79"/>
  <c r="O128" i="79"/>
  <c r="M127" i="79"/>
  <c r="O124" i="79"/>
  <c r="O123" i="79"/>
  <c r="O122" i="79"/>
  <c r="O121" i="79"/>
  <c r="M120" i="79"/>
  <c r="O117" i="79"/>
  <c r="O116" i="79"/>
  <c r="O115" i="79"/>
  <c r="O114" i="79"/>
  <c r="M113" i="79"/>
  <c r="O106" i="79"/>
  <c r="M106" i="79"/>
  <c r="O99" i="79"/>
  <c r="M99" i="79"/>
  <c r="O95" i="79"/>
  <c r="O94" i="79"/>
  <c r="O93" i="79"/>
  <c r="O92" i="79"/>
  <c r="O91" i="79"/>
  <c r="M90" i="79"/>
  <c r="O88" i="79"/>
  <c r="O87" i="79"/>
  <c r="O86" i="79"/>
  <c r="O85" i="79"/>
  <c r="O84" i="79"/>
  <c r="M83" i="79"/>
  <c r="O81" i="79"/>
  <c r="O80" i="79"/>
  <c r="O79" i="79"/>
  <c r="O78" i="79"/>
  <c r="O77" i="79"/>
  <c r="M76" i="79"/>
  <c r="O74" i="79"/>
  <c r="O73" i="79"/>
  <c r="O72" i="79"/>
  <c r="O71" i="79"/>
  <c r="O70" i="79"/>
  <c r="M69" i="79"/>
  <c r="O67" i="79"/>
  <c r="O66" i="79"/>
  <c r="O65" i="79"/>
  <c r="O64" i="79"/>
  <c r="O63" i="79"/>
  <c r="M62" i="79"/>
  <c r="O59" i="79"/>
  <c r="O58" i="79"/>
  <c r="O57" i="79"/>
  <c r="O56" i="79"/>
  <c r="M55" i="79"/>
  <c r="O52" i="79"/>
  <c r="O51" i="79"/>
  <c r="O50" i="79"/>
  <c r="O49" i="79"/>
  <c r="M48" i="79"/>
  <c r="O44" i="79"/>
  <c r="O43" i="79"/>
  <c r="O42" i="79"/>
  <c r="O41" i="79"/>
  <c r="O40" i="79"/>
  <c r="M39" i="79"/>
  <c r="O32" i="79"/>
  <c r="M32" i="79"/>
  <c r="D344" i="9"/>
  <c r="D343" i="9"/>
  <c r="G337" i="9"/>
  <c r="G336" i="9"/>
  <c r="H332" i="9"/>
  <c r="F23" i="9"/>
  <c r="P106" i="79" l="1"/>
  <c r="O39" i="79"/>
  <c r="O134" i="79"/>
  <c r="P171" i="79"/>
  <c r="O62" i="79"/>
  <c r="O155" i="79"/>
  <c r="O164" i="79"/>
  <c r="P99" i="79"/>
  <c r="O113" i="79"/>
  <c r="P113" i="79" s="1"/>
  <c r="O120" i="79"/>
  <c r="O127" i="79"/>
  <c r="O141" i="79"/>
  <c r="O148" i="79"/>
  <c r="P187" i="79"/>
  <c r="O196" i="79"/>
  <c r="P196" i="79" s="1"/>
  <c r="O203" i="79"/>
  <c r="O83" i="79"/>
  <c r="O76" i="79"/>
  <c r="O69" i="79"/>
  <c r="O55" i="79"/>
  <c r="O48" i="79"/>
  <c r="P48" i="79" s="1"/>
  <c r="O210" i="79"/>
  <c r="P32" i="79"/>
  <c r="O217" i="79"/>
  <c r="P190" i="79" l="1"/>
  <c r="P191" i="79" s="1"/>
  <c r="P164" i="79"/>
  <c r="P134" i="79"/>
  <c r="P155" i="79"/>
  <c r="P39" i="79"/>
  <c r="P62" i="79"/>
  <c r="P120" i="79"/>
  <c r="P127" i="79"/>
  <c r="P141" i="79"/>
  <c r="P160" i="79"/>
  <c r="P148" i="79"/>
  <c r="P192" i="79"/>
  <c r="P203" i="79"/>
  <c r="P90" i="79"/>
  <c r="P83" i="79"/>
  <c r="P76" i="79"/>
  <c r="P69" i="79"/>
  <c r="P55" i="79"/>
  <c r="P210" i="79"/>
  <c r="P217" i="79"/>
  <c r="P222" i="79"/>
  <c r="H234" i="79" l="1"/>
  <c r="H233" i="79"/>
  <c r="H232" i="79"/>
  <c r="H231" i="79"/>
  <c r="H230" i="79"/>
  <c r="H229" i="79"/>
  <c r="P158" i="79"/>
  <c r="P159" i="79" s="1"/>
  <c r="I232" i="79" s="1"/>
  <c r="I236" i="79" s="1"/>
  <c r="P220" i="79"/>
  <c r="P221" i="79" s="1"/>
  <c r="I235" i="79" s="1"/>
  <c r="P223" i="79"/>
  <c r="F236" i="79" l="1"/>
  <c r="H236" i="79" s="1"/>
  <c r="P224" i="79"/>
  <c r="P225" i="79" s="1"/>
  <c r="G330" i="9"/>
  <c r="N301" i="9"/>
  <c r="N300" i="9"/>
  <c r="N299" i="9"/>
  <c r="N298" i="9"/>
  <c r="L297" i="9"/>
  <c r="N315" i="9"/>
  <c r="N314" i="9"/>
  <c r="N313" i="9"/>
  <c r="N312" i="9"/>
  <c r="L311" i="9"/>
  <c r="N308" i="9"/>
  <c r="N307" i="9"/>
  <c r="N306" i="9"/>
  <c r="N305" i="9"/>
  <c r="L304" i="9"/>
  <c r="N294" i="9"/>
  <c r="N293" i="9"/>
  <c r="N292" i="9"/>
  <c r="N291" i="9"/>
  <c r="L290" i="9"/>
  <c r="N281" i="9"/>
  <c r="I281" i="9" s="1"/>
  <c r="L281" i="9"/>
  <c r="L244" i="9"/>
  <c r="L235" i="9"/>
  <c r="L228" i="9"/>
  <c r="L221" i="9"/>
  <c r="N297" i="9" l="1"/>
  <c r="I297" i="9" s="1"/>
  <c r="N304" i="9"/>
  <c r="I304" i="9" s="1"/>
  <c r="N311" i="9"/>
  <c r="N290" i="9"/>
  <c r="I290" i="9" s="1"/>
  <c r="I311" i="9" l="1"/>
  <c r="O316" i="9"/>
  <c r="L214" i="9"/>
  <c r="L207" i="9"/>
  <c r="L200" i="9"/>
  <c r="L274" i="9"/>
  <c r="N278" i="9"/>
  <c r="N277" i="9"/>
  <c r="N276" i="9"/>
  <c r="N275" i="9"/>
  <c r="F329" i="9" l="1"/>
  <c r="N274" i="9"/>
  <c r="O300" i="9"/>
  <c r="I274" i="9" s="1"/>
  <c r="H329" i="9" l="1"/>
  <c r="I329" i="9" s="1"/>
  <c r="L192" i="9"/>
  <c r="L183" i="9"/>
  <c r="L176" i="9"/>
  <c r="L169" i="9"/>
  <c r="L162" i="9"/>
  <c r="N248" i="9"/>
  <c r="N247" i="9"/>
  <c r="N246" i="9"/>
  <c r="N245" i="9"/>
  <c r="N239" i="9"/>
  <c r="N238" i="9"/>
  <c r="N237" i="9"/>
  <c r="N236" i="9"/>
  <c r="N232" i="9"/>
  <c r="N231" i="9"/>
  <c r="N230" i="9"/>
  <c r="N229" i="9"/>
  <c r="N225" i="9"/>
  <c r="N224" i="9"/>
  <c r="N223" i="9"/>
  <c r="N222" i="9"/>
  <c r="N218" i="9"/>
  <c r="N217" i="9"/>
  <c r="N216" i="9"/>
  <c r="N215" i="9"/>
  <c r="N211" i="9"/>
  <c r="N210" i="9"/>
  <c r="N209" i="9"/>
  <c r="N208" i="9"/>
  <c r="N204" i="9"/>
  <c r="N203" i="9"/>
  <c r="N202" i="9"/>
  <c r="N201" i="9"/>
  <c r="N196" i="9"/>
  <c r="N195" i="9"/>
  <c r="N194" i="9"/>
  <c r="N193" i="9"/>
  <c r="N187" i="9"/>
  <c r="N186" i="9"/>
  <c r="N185" i="9"/>
  <c r="N184" i="9"/>
  <c r="N180" i="9"/>
  <c r="N179" i="9"/>
  <c r="N178" i="9"/>
  <c r="N177" i="9"/>
  <c r="N173" i="9"/>
  <c r="N172" i="9"/>
  <c r="N171" i="9"/>
  <c r="N170" i="9"/>
  <c r="N166" i="9"/>
  <c r="N165" i="9"/>
  <c r="N164" i="9"/>
  <c r="N163" i="9"/>
  <c r="L155" i="9"/>
  <c r="L148" i="9"/>
  <c r="N140" i="9"/>
  <c r="L139" i="9"/>
  <c r="N133" i="9"/>
  <c r="L132" i="9"/>
  <c r="N126" i="9"/>
  <c r="L125" i="9"/>
  <c r="N119" i="9"/>
  <c r="L118" i="9"/>
  <c r="N112" i="9"/>
  <c r="L111" i="9"/>
  <c r="N105" i="9"/>
  <c r="L104" i="9"/>
  <c r="L97" i="9"/>
  <c r="N98" i="9"/>
  <c r="N91" i="9"/>
  <c r="L90" i="9"/>
  <c r="L83" i="9"/>
  <c r="L76" i="9"/>
  <c r="N144" i="9"/>
  <c r="N143" i="9"/>
  <c r="N142" i="9"/>
  <c r="N141" i="9"/>
  <c r="N137" i="9"/>
  <c r="N136" i="9"/>
  <c r="N135" i="9"/>
  <c r="N134" i="9"/>
  <c r="N130" i="9"/>
  <c r="N129" i="9"/>
  <c r="N128" i="9"/>
  <c r="N127" i="9"/>
  <c r="N123" i="9"/>
  <c r="N122" i="9"/>
  <c r="N121" i="9"/>
  <c r="N120" i="9"/>
  <c r="N116" i="9"/>
  <c r="N115" i="9"/>
  <c r="N114" i="9"/>
  <c r="N113" i="9"/>
  <c r="N109" i="9"/>
  <c r="N108" i="9"/>
  <c r="N107" i="9"/>
  <c r="N106" i="9"/>
  <c r="N102" i="9"/>
  <c r="N101" i="9"/>
  <c r="N100" i="9"/>
  <c r="N99" i="9"/>
  <c r="N95" i="9"/>
  <c r="N94" i="9"/>
  <c r="N93" i="9"/>
  <c r="N92" i="9"/>
  <c r="N87" i="9"/>
  <c r="N86" i="9"/>
  <c r="N85" i="9"/>
  <c r="N84" i="9"/>
  <c r="N80" i="9"/>
  <c r="N79" i="9"/>
  <c r="N78" i="9"/>
  <c r="N77" i="9"/>
  <c r="N40" i="9"/>
  <c r="N41" i="9"/>
  <c r="N42" i="9"/>
  <c r="N43" i="9"/>
  <c r="N44" i="9"/>
  <c r="N200" i="9" l="1"/>
  <c r="I200" i="9" s="1"/>
  <c r="N214" i="9"/>
  <c r="I214" i="9" s="1"/>
  <c r="N221" i="9"/>
  <c r="I221" i="9" s="1"/>
  <c r="N228" i="9"/>
  <c r="I228" i="9" s="1"/>
  <c r="N235" i="9"/>
  <c r="I235" i="9" s="1"/>
  <c r="N244" i="9"/>
  <c r="N207" i="9"/>
  <c r="I207" i="9" s="1"/>
  <c r="N162" i="9"/>
  <c r="I162" i="9" s="1"/>
  <c r="N169" i="9"/>
  <c r="I169" i="9" s="1"/>
  <c r="N176" i="9"/>
  <c r="I176" i="9" s="1"/>
  <c r="N183" i="9"/>
  <c r="I183" i="9" s="1"/>
  <c r="N192" i="9"/>
  <c r="N125" i="9"/>
  <c r="I125" i="9" s="1"/>
  <c r="N139" i="9"/>
  <c r="I139" i="9" s="1"/>
  <c r="N111" i="9"/>
  <c r="I111" i="9" s="1"/>
  <c r="N132" i="9"/>
  <c r="I132" i="9" s="1"/>
  <c r="N118" i="9"/>
  <c r="I118" i="9" s="1"/>
  <c r="N104" i="9"/>
  <c r="I104" i="9" s="1"/>
  <c r="N97" i="9"/>
  <c r="I97" i="9" s="1"/>
  <c r="N90" i="9"/>
  <c r="I90" i="9" s="1"/>
  <c r="N83" i="9"/>
  <c r="I83" i="9" s="1"/>
  <c r="N76" i="9"/>
  <c r="N39" i="9"/>
  <c r="I39" i="9" s="1"/>
  <c r="I244" i="9" l="1"/>
  <c r="I76" i="9"/>
  <c r="O144" i="9"/>
  <c r="I192" i="9"/>
  <c r="O240" i="9"/>
  <c r="F324" i="9" l="1"/>
  <c r="F326" i="9"/>
  <c r="L39" i="9" l="1"/>
  <c r="L32" i="9" l="1"/>
  <c r="N32" i="9"/>
  <c r="L46" i="9"/>
  <c r="N46" i="9"/>
  <c r="I46" i="9" s="1"/>
  <c r="L53" i="9"/>
  <c r="N53" i="9"/>
  <c r="I53" i="9" s="1"/>
  <c r="L60" i="9"/>
  <c r="N60" i="9"/>
  <c r="I60" i="9" s="1"/>
  <c r="L67" i="9"/>
  <c r="N67" i="9"/>
  <c r="I67" i="9" s="1"/>
  <c r="N148" i="9"/>
  <c r="N155" i="9"/>
  <c r="I155" i="9" s="1"/>
  <c r="L251" i="9"/>
  <c r="N251" i="9"/>
  <c r="L258" i="9"/>
  <c r="N258" i="9"/>
  <c r="I258" i="9" s="1"/>
  <c r="L267" i="9"/>
  <c r="N267" i="9"/>
  <c r="G21" i="9"/>
  <c r="F21" i="9"/>
  <c r="F19" i="9"/>
  <c r="F17" i="9"/>
  <c r="F15" i="9"/>
  <c r="F13" i="9"/>
  <c r="I267" i="9" l="1"/>
  <c r="O286" i="9"/>
  <c r="I251" i="9"/>
  <c r="O263" i="9"/>
  <c r="I32" i="9"/>
  <c r="O72" i="9"/>
  <c r="I148" i="9"/>
  <c r="O188" i="9"/>
  <c r="D337" i="9"/>
  <c r="D336" i="9"/>
  <c r="F323" i="9" l="1"/>
  <c r="O317" i="9"/>
  <c r="F328" i="9"/>
  <c r="H328" i="9" s="1"/>
  <c r="F325" i="9"/>
  <c r="H325" i="9" s="1"/>
  <c r="F327" i="9"/>
  <c r="H327" i="9" s="1"/>
  <c r="I327" i="9" s="1"/>
  <c r="H326" i="9"/>
  <c r="H324" i="9"/>
  <c r="F330" i="9" l="1"/>
  <c r="H330" i="9" s="1"/>
  <c r="H323" i="9"/>
  <c r="I323" i="9" s="1"/>
  <c r="I328" i="9"/>
  <c r="I324" i="9"/>
  <c r="I326" i="9"/>
  <c r="I325" i="9"/>
  <c r="I330"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Hadi Sutopo</author>
  </authors>
  <commentList>
    <comment ref="F11" authorId="0" shapeId="0" xr:uid="{00000000-0006-0000-0000-000001000000}">
      <text>
        <r>
          <rPr>
            <sz val="9"/>
            <color indexed="81"/>
            <rFont val="Tahoma"/>
            <family val="2"/>
          </rPr>
          <t>Ketik Angka sesuai DUK atau No urut daftar guru di Sheet "DATA"</t>
        </r>
      </text>
    </comment>
    <comment ref="F13" authorId="0" shapeId="0" xr:uid="{00000000-0006-0000-0000-000002000000}">
      <text>
        <r>
          <rPr>
            <b/>
            <sz val="9"/>
            <color indexed="81"/>
            <rFont val="Tahoma"/>
            <family val="2"/>
          </rPr>
          <t>Terisi otomatis</t>
        </r>
      </text>
    </comment>
    <comment ref="F15" authorId="0" shapeId="0" xr:uid="{00000000-0006-0000-0000-000003000000}">
      <text>
        <r>
          <rPr>
            <b/>
            <sz val="9"/>
            <color indexed="81"/>
            <rFont val="Tahoma"/>
            <family val="2"/>
          </rPr>
          <t>Terisi otomatis</t>
        </r>
      </text>
    </comment>
    <comment ref="F17" authorId="0" shapeId="0" xr:uid="{00000000-0006-0000-0000-000004000000}">
      <text>
        <r>
          <rPr>
            <b/>
            <sz val="9"/>
            <color indexed="81"/>
            <rFont val="Tahoma"/>
            <family val="2"/>
          </rPr>
          <t>Terisi Otomatis</t>
        </r>
      </text>
    </comment>
    <comment ref="F19" authorId="0" shapeId="0" xr:uid="{00000000-0006-0000-0000-000005000000}">
      <text>
        <r>
          <rPr>
            <b/>
            <sz val="9"/>
            <color indexed="81"/>
            <rFont val="Tahoma"/>
            <family val="2"/>
          </rPr>
          <t>Terisi Otomatis</t>
        </r>
      </text>
    </comment>
    <comment ref="F21" authorId="0" shapeId="0" xr:uid="{00000000-0006-0000-0000-000006000000}">
      <text>
        <r>
          <rPr>
            <b/>
            <sz val="9"/>
            <color indexed="81"/>
            <rFont val="Tahoma"/>
            <family val="2"/>
          </rPr>
          <t>Terisi Otomatis</t>
        </r>
      </text>
    </comment>
    <comment ref="G21" authorId="0" shapeId="0" xr:uid="{00000000-0006-0000-0000-000007000000}">
      <text>
        <r>
          <rPr>
            <b/>
            <sz val="9"/>
            <color indexed="81"/>
            <rFont val="Tahoma"/>
            <family val="2"/>
          </rPr>
          <t>Terisi Otomatis</t>
        </r>
      </text>
    </comment>
    <comment ref="F23" authorId="0" shapeId="0" xr:uid="{00000000-0006-0000-0000-000008000000}">
      <text>
        <r>
          <rPr>
            <b/>
            <sz val="9"/>
            <color indexed="81"/>
            <rFont val="Tahoma"/>
            <family val="2"/>
          </rPr>
          <t>Terisi Otomatis</t>
        </r>
      </text>
    </comment>
    <comment ref="F25" authorId="0" shapeId="0" xr:uid="{00000000-0006-0000-0000-000009000000}">
      <text>
        <r>
          <rPr>
            <b/>
            <sz val="9"/>
            <color indexed="81"/>
            <rFont val="Tahoma"/>
            <family val="2"/>
          </rPr>
          <t>Click list pilihan</t>
        </r>
      </text>
    </comment>
    <comment ref="F27" authorId="0" shapeId="0" xr:uid="{00000000-0006-0000-0000-00000A000000}">
      <text>
        <r>
          <rPr>
            <b/>
            <sz val="9"/>
            <color indexed="81"/>
            <rFont val="Tahoma"/>
            <family val="2"/>
          </rPr>
          <t>Click list pilihan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Hadi Sutopo</author>
    <author>hp</author>
  </authors>
  <commentList>
    <comment ref="F11" authorId="0" shapeId="0" xr:uid="{00000000-0006-0000-0100-000001000000}">
      <text>
        <r>
          <rPr>
            <sz val="9"/>
            <color indexed="81"/>
            <rFont val="Tahoma"/>
            <family val="2"/>
          </rPr>
          <t>Ketik Angka sesuai DUK atau No urut daftar guru di Sheet "DATA"</t>
        </r>
      </text>
    </comment>
    <comment ref="D41" authorId="1" shapeId="0" xr:uid="{00000000-0006-0000-0100-000002000000}">
      <text>
        <r>
          <rPr>
            <sz val="8"/>
            <color indexed="81"/>
            <rFont val="Tahoma"/>
            <family val="2"/>
          </rPr>
          <t xml:space="preserve">Guru Memiliki Sertifikat Pendidik, tetapi kesesuaian dengan bidang tugas perlu ditingkatkan/diverifikasi adalah guru yang sudah memiliki Sertifikat Pendidik (Serdik), namun terdapat hal yang perlu diperiksa terkait kesesuaian antara bidang sertifikasi dengan penugasan mengajarnya saat </t>
        </r>
        <r>
          <rPr>
            <sz val="9"/>
            <color indexed="81"/>
            <rFont val="Tahoma"/>
            <family val="2"/>
          </rPr>
          <t>ini.</t>
        </r>
      </text>
    </comment>
    <comment ref="D43" authorId="1" shapeId="0" xr:uid="{00000000-0006-0000-0100-000003000000}">
      <text>
        <r>
          <rPr>
            <sz val="8"/>
            <color indexed="81"/>
            <rFont val="Tahoma"/>
            <family val="2"/>
          </rPr>
          <t>Guru Belum Bersertifikat Pendidik tetapi dalam proses sertifikasi adalah guru yang belum memiliki Sertifikat Pendidik, namun sedang mengikuti PPG atau tahapan/proses yang dipersyaratkan untuk memperoleh Sertifikat Pendidik.</t>
        </r>
      </text>
    </comment>
    <comment ref="D56" authorId="1" shapeId="0" xr:uid="{00000000-0006-0000-0100-000004000000}">
      <text>
        <r>
          <rPr>
            <sz val="9"/>
            <color indexed="81"/>
            <rFont val="Tahoma"/>
            <family val="2"/>
          </rPr>
          <t>tersusun runtut sesuai alur perkembangan fase, kontekstual dengan karakteristik siswa/sekolah,</t>
        </r>
      </text>
    </comment>
    <comment ref="D57" authorId="1" shapeId="0" xr:uid="{00000000-0006-0000-0100-000005000000}">
      <text>
        <r>
          <rPr>
            <sz val="9"/>
            <color indexed="81"/>
            <rFont val="Tahoma"/>
            <family val="2"/>
          </rPr>
          <t>Rumusan TP sudah memuat komponen kompetensi dan lingkup materi yang jelas serta logis.</t>
        </r>
      </text>
    </comment>
    <comment ref="D58" authorId="1" shapeId="0" xr:uid="{00000000-0006-0000-0100-000006000000}">
      <text>
        <r>
          <rPr>
            <sz val="9"/>
            <color indexed="81"/>
            <rFont val="Tahoma"/>
            <family val="2"/>
          </rPr>
          <t>Rumusan TP belum sepenuhnya memenuhi kaidah penulisan (misal: belum memuat kriteria kompetensi dan variasi materi yang jelas).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Hadi Sutopo</author>
  </authors>
  <commentList>
    <comment ref="E11" authorId="0" shapeId="0" xr:uid="{00000000-0006-0000-0200-000001000000}">
      <text>
        <r>
          <rPr>
            <b/>
            <sz val="9"/>
            <color indexed="81"/>
            <rFont val="Tahoma"/>
            <family val="2"/>
          </rPr>
          <t>Ketik No DUK guru untuk mencetak Hasil PKG</t>
        </r>
      </text>
    </comment>
  </commentList>
</comments>
</file>

<file path=xl/sharedStrings.xml><?xml version="1.0" encoding="utf-8"?>
<sst xmlns="http://schemas.openxmlformats.org/spreadsheetml/2006/main" count="784" uniqueCount="453">
  <si>
    <t xml:space="preserve">Guru memiliki silabus dengan mencakup komponen : </t>
  </si>
  <si>
    <t>KUALIFIKASI PENDIDIKAN</t>
  </si>
  <si>
    <t>A</t>
  </si>
  <si>
    <t>B</t>
  </si>
  <si>
    <t>C</t>
  </si>
  <si>
    <t>Kualifikasi pendidikan guru mata pelajaran</t>
  </si>
  <si>
    <t>Guru memiliki kalender pendidikan sekolah yang berlaku pada tahun ajaran berjalan</t>
  </si>
  <si>
    <t xml:space="preserve">Nama Lengkap                        </t>
  </si>
  <si>
    <t xml:space="preserve">NIP                                           </t>
  </si>
  <si>
    <t xml:space="preserve">Tugas Tambahan                                     </t>
  </si>
  <si>
    <t>Pendidikan Terahir/ Jurusan</t>
  </si>
  <si>
    <t>NUPTK</t>
  </si>
  <si>
    <t>Pangkat, Gol/Ruang</t>
  </si>
  <si>
    <t>Guru melakukan analisis Standar Kompetensi (SK) Kompetensi Inti (KI) dan Kompetensi Dasar (KD),  sesuai dengan mata pelajaran yang diampu</t>
  </si>
  <si>
    <t>NO</t>
  </si>
  <si>
    <t>D</t>
  </si>
  <si>
    <t>E</t>
  </si>
  <si>
    <t>F</t>
  </si>
  <si>
    <t>PENGEMBANGAN PROFESI GURU</t>
  </si>
  <si>
    <t>PENGEMBANGAN PROFESI</t>
  </si>
  <si>
    <t>PELAKSANAAN PEMBELAJARAN</t>
  </si>
  <si>
    <t>PENILAIAN PEMBELAJARAN</t>
  </si>
  <si>
    <t>TUGAS TAMBAHAN/KEGIATAN LAIN</t>
  </si>
  <si>
    <t>PERENCANAAN PEMBELAJARAN</t>
  </si>
  <si>
    <t>G</t>
  </si>
  <si>
    <t>jika pendidikan D-3</t>
  </si>
  <si>
    <t xml:space="preserve"> </t>
  </si>
  <si>
    <t>Skor 4,</t>
  </si>
  <si>
    <t>Skor 3,</t>
  </si>
  <si>
    <t>Skor 2,</t>
  </si>
  <si>
    <t>Skor 1,</t>
  </si>
  <si>
    <t>Skor 0,</t>
  </si>
  <si>
    <t>Jika Tidak memiliki program semester</t>
  </si>
  <si>
    <t>Jika tidak melakukan aktivitas</t>
  </si>
  <si>
    <t>jika mengikuti lebih dari 5 kegiatan</t>
  </si>
  <si>
    <t>jika mengikuti 4 - 5 kegiatan</t>
  </si>
  <si>
    <t>jika mengikuti 2 - 3 kegiatan</t>
  </si>
  <si>
    <t>jika hanya mengikuti satu kegiatan</t>
  </si>
  <si>
    <t>jika tidak terlibat dalam kegiatan sekolah</t>
  </si>
  <si>
    <t xml:space="preserve">                         PEMERINTAH KABUPATEN LAMONGAN</t>
  </si>
  <si>
    <t xml:space="preserve">                       DINAS PENDIDIKAN</t>
  </si>
  <si>
    <t xml:space="preserve">                                 Jalan: KH Ahmad Dahlan No. 73-75 Telp. (0322) 321021 - 324935</t>
  </si>
  <si>
    <t xml:space="preserve">                                  E-mail : dinpdk@lamongan.go.id, Website: www.lamongan.go.id</t>
  </si>
  <si>
    <r>
      <t xml:space="preserve">                               </t>
    </r>
    <r>
      <rPr>
        <b/>
        <sz val="12"/>
        <color theme="1"/>
        <rFont val="Arial"/>
        <family val="2"/>
      </rPr>
      <t>LAMONGAN</t>
    </r>
  </si>
  <si>
    <t>INSTRUMEN SUPERVISI AKADEMIK</t>
  </si>
  <si>
    <t>PREDIKAT</t>
  </si>
  <si>
    <t>PEROLEHAN</t>
  </si>
  <si>
    <t>MAKSIMAL</t>
  </si>
  <si>
    <t>NILAI</t>
  </si>
  <si>
    <t>KUANTITATIF</t>
  </si>
  <si>
    <t>KUALITATIF</t>
  </si>
  <si>
    <t>NILAI AKHIR</t>
  </si>
  <si>
    <t>Pengawas</t>
  </si>
  <si>
    <t>Guru Mata Pelajaran</t>
  </si>
  <si>
    <t>Mengetahui</t>
  </si>
  <si>
    <t>Kepala Sekolah</t>
  </si>
  <si>
    <t>Nama Satminkal</t>
  </si>
  <si>
    <t>Lamongan   ,</t>
  </si>
  <si>
    <t>Mapel / Tugas yang diampu</t>
  </si>
  <si>
    <t>PENILAIAN KINERJA GURU ( MAPEL )</t>
  </si>
  <si>
    <t>Guru menyusun Program Semester (Promes) sesuai dengan matpel yang diampu</t>
  </si>
  <si>
    <t>Jika tidak menyusun program penilaian</t>
  </si>
  <si>
    <t>Jika tidak penah menyusun naskah soal</t>
  </si>
  <si>
    <t>jika pendidikan S-2 dan S-3</t>
  </si>
  <si>
    <t>Kepemilikan sertifikasi pendidik / guru</t>
  </si>
  <si>
    <t>Guru menyusun Rincian Pekan Efektif (RPE) dengan Alokasi Waktu</t>
  </si>
  <si>
    <t>Guru menuliskan jurnal kegiatan pembelajaran dikelas yang memuat: No / hari / tanggal / jam tatap muka, KD / materi yang diajarkan, target kurikulum, daya serab, pemberian tugas, catatan siswa lengkap satu semester/satu tahun</t>
  </si>
  <si>
    <t>Jika tidak memiliki atau menulis jurnal kegiatan pembelajaran.</t>
  </si>
  <si>
    <t>Jika menulis jurnal kegiatan pembelajaran dengan benar sesuai format, tertib, berkesinambungan dan lengkap tiap semester untuk seluruh kelas yang diampu.</t>
  </si>
  <si>
    <t>Jika menulis jurnal kegiatan pembelajaran asal-asalan.</t>
  </si>
  <si>
    <t>Jika menulis jurnal kegiatan pembelajaran dengan benar sesuai format, tertib, berkesinambungan dan lengkap tiap semester untuk sebagian kelas yang diampu.</t>
  </si>
  <si>
    <t>Jika menulis jurnal kegiatan pembelajaran dengan benar sesuai format, tertib berkesinambungan namun tidak lengkap tiap semester.</t>
  </si>
  <si>
    <t>Guru melaksanakan Pengembangan Diri melalui Diklat fungsional, Workshop dibidang pendidikan / pembelajaran, Seminar / diskusi ilmiah, KKG / MGMP atau kegiatan kolektif lain yang berhubungan dengan tugas dan kewajiban guru, dalam 1 tahun terakhir.</t>
  </si>
  <si>
    <t>Guru melakukan kegiatan Publikasi Ilmiah ;</t>
  </si>
  <si>
    <t>jika memiliki STTPL / Piagam / Sertifikat / Surat keterangan 4 macam</t>
  </si>
  <si>
    <t>jika memiliki STTPL / Piagam / Sertifikat / Surat keterangan 3 macam</t>
  </si>
  <si>
    <t>jika memiliki STTPL / Piagam / Sertifikat / Surat keterangan 2 macam</t>
  </si>
  <si>
    <t>jika memiliki STTPL / Piagam / Sertifikat / Surat keterangan 1 macam</t>
  </si>
  <si>
    <t>jika mengajar kurang dari 24 jam.</t>
  </si>
  <si>
    <t>Jika mengajar 24 jam tanpa melaksanakan tugas tambahan lain</t>
  </si>
  <si>
    <t>Jika mengajar 24 jam dgn melaksanakan ≥ 1 tugas tambahan lain yang ekuivalen dengan maksimal 2 jam</t>
  </si>
  <si>
    <t>Jika mengajar 24 jam dgn melaksanakan ≥ 2 tugas tambahan lain yang ekuivalen dengan 4 jam</t>
  </si>
  <si>
    <t xml:space="preserve">Guru melaksanakan tugas sebagai Pembina kegiatan Nonkurikuler atau pembiasaan dalam rangka pelaksanaan Penguatan Pendidikan Karakter (PPK) </t>
  </si>
  <si>
    <t>Keaktifan/keterlibatan guru dalam kegiatan-kegiatan sekolah (PPDB/MPLS/Perkemahan Pramuka/Pentas Seni/HUT Sekolah/PHBN/PHBI/Pondok Romadhon/LDKS dll</t>
  </si>
  <si>
    <t>-</t>
  </si>
  <si>
    <t>Pendidikan Agama</t>
  </si>
  <si>
    <t>No. Urut DUK</t>
  </si>
  <si>
    <t xml:space="preserve">jika mendapatkan tugas tambahan sebagai Wakasek / Ka Laboratorium / Ka Perpustakaan /Ka. Bengkel / Ka Unit Produksi, </t>
  </si>
  <si>
    <t>Pendidikan Agama dan Budi Pekerti</t>
  </si>
  <si>
    <t>Pendidikan Kewarganegaraan</t>
  </si>
  <si>
    <t>Pendidikan Pancasila dan Kewarganegaraan</t>
  </si>
  <si>
    <t>Bahasa Indonesia</t>
  </si>
  <si>
    <t>Matematika</t>
  </si>
  <si>
    <t>Ilmu Pengetahuan Alam</t>
  </si>
  <si>
    <t>Ilmu Pengetahuan Sosial</t>
  </si>
  <si>
    <t>Bahasa Inggris</t>
  </si>
  <si>
    <t xml:space="preserve">Seni Budaya </t>
  </si>
  <si>
    <t>Pendidikan Jasmani, Olahraga, dan Kesehatan</t>
  </si>
  <si>
    <t>Prakarya</t>
  </si>
  <si>
    <t>Bahasa Jawa</t>
  </si>
  <si>
    <t>Bahasa Arab</t>
  </si>
  <si>
    <t>Bahasa mandarin</t>
  </si>
  <si>
    <t>-.</t>
  </si>
  <si>
    <t>MAPEL1</t>
  </si>
  <si>
    <t>Wakil Kepala Sekolah</t>
  </si>
  <si>
    <t>Kepala Laboratorium</t>
  </si>
  <si>
    <t>Kepala Perpustakaan</t>
  </si>
  <si>
    <t>Kepala Bengkel</t>
  </si>
  <si>
    <t>TUGAS1</t>
  </si>
  <si>
    <t>MOHON BARIS INI TDK DIDELETE</t>
  </si>
  <si>
    <r>
      <rPr>
        <b/>
        <sz val="22"/>
        <rFont val="Calibri"/>
        <family val="2"/>
        <scheme val="minor"/>
      </rPr>
      <t xml:space="preserve">PENTING !    </t>
    </r>
    <r>
      <rPr>
        <sz val="22"/>
        <rFont val="Calibri"/>
        <family val="2"/>
        <scheme val="minor"/>
      </rPr>
      <t xml:space="preserve"> </t>
    </r>
    <r>
      <rPr>
        <sz val="12"/>
        <rFont val="Calibri"/>
        <family val="2"/>
        <scheme val="minor"/>
      </rPr>
      <t xml:space="preserve">    KOLOM INI SENGAJA DIHIDEN, JANGAN DIDELETE KARENA   BERISI FORMULA  YANG LINK DG CELL ATAU SHEET LAIN</t>
    </r>
  </si>
  <si>
    <t>jika pendidikan D-1/ D-2</t>
  </si>
  <si>
    <t>jika pendidikan S-1 Non Kependidikan</t>
  </si>
  <si>
    <t xml:space="preserve">jika pendidikan S-1 / D-4 </t>
  </si>
  <si>
    <t>Guru melaksanakan tugas mengajar 24 sd 40 jam di Satminkal</t>
  </si>
  <si>
    <t>Guru memiliki sertifikat pendidik.</t>
  </si>
  <si>
    <t>Guru memiliki sertifikat pendidik sesuai dengan latar belakang Mata pelajaran /progran studi pendidikan S-1.</t>
  </si>
  <si>
    <t>Guru mengajar mata pelajaran sesuai dengan Mata pelajaran sertifikasi</t>
  </si>
  <si>
    <t>Guru tidak memiliki sertifikat pendidik</t>
  </si>
  <si>
    <t xml:space="preserve">Guru mata pelajaran memiliki kompetensi pedagogik, meliputi: (1) mengintegrasikan karakteristik siswa, (2) pembelajaran yang sesuai dengan karakteristik siswa, (3) merancang kegiatan pembelajaran siswa berdasarkan kurikulum, (4) menyelenggarakan pembelajaran yang mendidik, (5) menggunakan teknologi informasi dan komunikasi, (6) mengembangkan potensi siswa, (7) berkomunikasi secara efektif, empati, dan santun, (8) melaksanakan penilaian proses dan hasil belajar, (9) menggunakan hasil penilaian proses dan hasil belajar, (10) melakukan tindakan reflektif. </t>
  </si>
  <si>
    <t>Guru memiliki 8-9 kriteria kualifikasi akademik</t>
  </si>
  <si>
    <t>Guru memiliki 6-7 kriteria kualifikasi akademik</t>
  </si>
  <si>
    <t>Guru memiliki 4-5 kriteria kualifikasi akademik</t>
  </si>
  <si>
    <t>Guru memiliki 2-3 kriteria kualifikasi akademik</t>
  </si>
  <si>
    <t>Guru tidak memenuhi kriteria kualifikasi akademik</t>
  </si>
  <si>
    <t xml:space="preserve">Guru memiliki kompetensi profesional, meliputi: (1) menguasai materi, struktur, konsep, dan pola pikir keilmuan yang mendukung mata pelajaran yang diampu, (2) menguasai kompetensi inti dan kompetensi dasar mata pelajaran yang diampu, (3) mengembangkan materi pembelajaran yang diampu secara kreatif, (4) mengembangkan keprofesionalan secara berkelanjutan dengan melakukan tindakan reflektif, (5) memanfaatkan teknologi informasi dan komunikasi. </t>
  </si>
  <si>
    <t>Guru memiliki 5 kriteria kualifikasi profesional</t>
  </si>
  <si>
    <t>Guru memiliki 4 kriteria kualifikasi profesional</t>
  </si>
  <si>
    <t>Guru memiliki 3 kriteria kualifikasi profesional</t>
  </si>
  <si>
    <t>Guru memiliki 2 kriteria kualifikasi profesional</t>
  </si>
  <si>
    <t>Guru tidak memenuhi kriteria kualifikasi profesional</t>
  </si>
  <si>
    <t xml:space="preserve">Guru memiliki kompetensi kepribadian, meliputi: (1) bertindak sesuai dengan norma agama, hukum, sosial, dan kebudayaan, (2) menampilkan diri sebagai pribadi yang jujur, berakhlak mulia, dan teladan, (3) menampilkan diri sebagai pribadi yang mantap, stabil, dewasa, arif, dan berwibawa, (4) menunjukkan etos kerja, tanggung jawab, rasa bangga menjadi guru, dan rasa percaya diri, (5) menjunjung tinggi kode etik profesi </t>
  </si>
  <si>
    <t>Guru memiliki 5 kriteria kualifikasi kepribadian</t>
  </si>
  <si>
    <t>Guru memiliki 4 kriteria kualifikasi kepribadian</t>
  </si>
  <si>
    <t>Guru memiliki 3 kriteria kualifikasi kepribadian</t>
  </si>
  <si>
    <t>Guru memiliki 2 kriteria kualifikasi kepribadian</t>
  </si>
  <si>
    <t>Guru tidak memenuhi kriteria kualifikasi kepribadian</t>
  </si>
  <si>
    <t xml:space="preserve">Guru memiliki kompetensi sosial yang ditunjukkan melalui komunikasi yang efektif dan santun dengan: (1) sesama guru, (2) tenaga kependidikan, (3) siswa, (4) orangtua siswa, (5) masyarakat. </t>
  </si>
  <si>
    <t>Guru memiliki 5 kriteria kualifikasi sosial</t>
  </si>
  <si>
    <t>Guru memiliki 4 kriteria kualifikasi sosial</t>
  </si>
  <si>
    <t>Guru memiliki 3 kriteria kualifikasi sosial</t>
  </si>
  <si>
    <t>Guru memiliki 2 kriteria kualifikasi sosial</t>
  </si>
  <si>
    <t>Guru tidak memenuhi kriteria kualifikasi sosial</t>
  </si>
  <si>
    <t>Menganalisis tingkatan ranah KD untuk seluruh SK dan KD dalam satu tahun</t>
  </si>
  <si>
    <t>Menganalisis tingkatan ranah IPK untuk seluruh indikator dalam satu tahun</t>
  </si>
  <si>
    <t>Memuat materi, ruang lingkup dan alokasi waktu KD dalam satu tahun</t>
  </si>
  <si>
    <t>Guru tidak memiliki analisis SK/KI dan KD.</t>
  </si>
  <si>
    <t xml:space="preserve">Guru menyusun silabus mata pelajaran yang memuat kompetensi sikap spiritual, kompetensi sikap sosial, kompetensi pengetahuan, kompetensi keterampilan dengan integrasi nilai karakter. </t>
  </si>
  <si>
    <t xml:space="preserve">Silabus dikembangkan sesuai tingkat kompetensi sikap spiritual </t>
  </si>
  <si>
    <t xml:space="preserve">Silabus dikembangkan sesuai tingkat kompetensi sikap sosial </t>
  </si>
  <si>
    <t>Silabus dikembangkan sesuai tingkat kompetensi pengetahuan</t>
  </si>
  <si>
    <t>Silabus dikembangkan sesuai tingkat kompetensi ketrampilan</t>
  </si>
  <si>
    <t>Guru tidak memiliki Silabus</t>
  </si>
  <si>
    <t>Silabus memuat Identitas sekolah, Standar Kompetensi, Kompetensi dasar dan Materi pokok.</t>
  </si>
  <si>
    <t>Silabus memuat penilaian yang diuraikan dengan teknik, instrumen dan contoh penilaian.</t>
  </si>
  <si>
    <t>Silabus ditanda tangani guru yang bersangkutan dan disahkan oleh Kepala sekolah</t>
  </si>
  <si>
    <t>Guru tidak memiliki silabus</t>
  </si>
  <si>
    <t>Kalender pendidikan memuat hari efektif,</t>
  </si>
  <si>
    <t>Kalender pendidikan memuat hari non efektif.</t>
  </si>
  <si>
    <t>Kalender pendidikan memuat PTS, PAS, USBN, PAT</t>
  </si>
  <si>
    <t>Kalender pendidikan memuat hari-hari libur.</t>
  </si>
  <si>
    <t>Tidak memiliki kalender pendidikan</t>
  </si>
  <si>
    <t>RPE memuat perhitungan banyak pekan dalam satu semester</t>
  </si>
  <si>
    <t>RPE memuat banyak pekan yang tidak efektif dalam satu semester</t>
  </si>
  <si>
    <t>RPE memuat banyak pekan yang efektif dalam satu semester</t>
  </si>
  <si>
    <t>RPE memuat distribusi alokasi waktu TM,PH, PTS, PAS/PAT, Kegiatan remidi</t>
  </si>
  <si>
    <t>Jika tidak memiliki RPE</t>
  </si>
  <si>
    <t xml:space="preserve">Guru menyusun Program Tahunan (Prota) sesuai dengan mata pelajaran yang diampu </t>
  </si>
  <si>
    <t xml:space="preserve">Prota memuat KI dan KD tiap semester dalam waktu satu tahun </t>
  </si>
  <si>
    <t>Prota memuat jenis-jenis penilaian, minggu non efektif dan cadangan waktu</t>
  </si>
  <si>
    <t>Prota memuat rincian alokasi waktu tiap semester dalam waktu satu tahun.</t>
  </si>
  <si>
    <t>Prota ditanda tangani guru dan disahkan oelh Kepala sekolah</t>
  </si>
  <si>
    <t>Tidak memiliki Prota</t>
  </si>
  <si>
    <t>Promes memuat SK, KD dan indikator dalam waktu satu semester.</t>
  </si>
  <si>
    <t>Promes memuat rencana penilaian dan cadangan waktu selama satu semester</t>
  </si>
  <si>
    <t xml:space="preserve">Promes memuat alokasi dan distribusi waktu tiap pekan dalam satu semester </t>
  </si>
  <si>
    <t>Promes ditanda tangani guru dan disahkan oleh Kepala sekolah</t>
  </si>
  <si>
    <t>Guru menetapkan Kriteria Ketuntasan Minimal (KKM) pada matpel yang diampu</t>
  </si>
  <si>
    <t>KKM ditetapkan dengan mempertimbangkan kompleksitas setiap KD yang harus dicapai oleh peserta didik melalui analisis data kompleksitas yang benar.</t>
  </si>
  <si>
    <t>KKM ditetapkan dengan mempertimbangkan daya dukung / kemampuan sumber daya pendukung sekolah.melalui analisis data daya dukung yang benar.</t>
  </si>
  <si>
    <t>KKM ditetapkan dengan mempertimbangkan intake / tingkat kemampuan rata-rata peserta didik melalui analisis data intake yang benar.</t>
  </si>
  <si>
    <t>KKM dianalisis oleh MGMP sekolah pada awal tahun pelajaran dan disahkan dalam SK Kepala sekolah.</t>
  </si>
  <si>
    <t xml:space="preserve">Guru tidak melakukan analisis KKM </t>
  </si>
  <si>
    <t xml:space="preserve">Guru menyusun RPP mata pelajaran yang memuat kompetensi sikap spiritual, kompetensi sikap sosial, kompetensi pengetahuan, kompetensi keterampilan dengan integrasi nilai karakter. </t>
  </si>
  <si>
    <t xml:space="preserve">RPP dikembangkan sesuai tingkat kompetensi sikap spiritual </t>
  </si>
  <si>
    <t xml:space="preserve">RPP dikembangkan sesuai tingkat kompetensi sikap sosial </t>
  </si>
  <si>
    <t>RPP dikembangkan sesuai tingkat kompetensi pengetahuan</t>
  </si>
  <si>
    <t>RPP dikembangkan sesuai tingkat kompetensi ketrampilan</t>
  </si>
  <si>
    <t>Guru tidak memiliki RPP</t>
  </si>
  <si>
    <t>Guru menyusun RPP mata pelajaran yang diampu secara lengkap dan sistematis.</t>
  </si>
  <si>
    <t>RPP dikembangkan dari silabus secara lengkap sistematis memuat indentitas, KI, KD dan Indikator, tujuan, materi pembelajaran, metode, media, sumber belajar, langkah pembelajaran dan penilaian.</t>
  </si>
  <si>
    <t>RPP dikembangkan dengan model-model pembelajaran saintifik, Problem-based Learning, Project-based Learning, Inquiry/Discovery Learning.</t>
  </si>
  <si>
    <t xml:space="preserve">Langkah-langkah dan aktivitas pembelajaran pada kegiatan inti sesuai dengan sintaks dan prinsip-prinsip belajar dari medel pembelajaran yang diterapkan </t>
  </si>
  <si>
    <t>RPP ditanda tangani guru dan disahkan oleh Kepala sekolah</t>
  </si>
  <si>
    <t>Analisis SK dan KD disusun sendiri oleh guru mapel dan disahkan Kepala sekolah</t>
  </si>
  <si>
    <t xml:space="preserve">Guru melakukan pengelolaan kelas yang baik dengan: (1) keteladanan dalam sikap spiritual, (2) keteladanan dalam sikap sosial, (3) pengaturan tempat, (4) pengaturan suara, (5) penggunaan kata-kata santun, lugas, dan mudah dimengerti, (6) kemampuan
belajar siswa, (7) ketertiban kelas, (8) penguatan dan umpan balik, (9) keaktifan siswa, (10) berpakaian sopan, bersih, dan rapi, (11) menjelaskan silabus mata pelajaran pada tiap awal semester, (12) ketepatan penggunaan waktu. </t>
  </si>
  <si>
    <t>Guru melakukan 12 kriteria pengelolaan kelas</t>
  </si>
  <si>
    <t>Guru melakukan 10-11 kriteria pengelolaan kelas</t>
  </si>
  <si>
    <t>Guru melakukan 8-9 kriteria pengelolaan kelas</t>
  </si>
  <si>
    <t>Guru melakukan 6-7 kriteria pengelolaan kelas</t>
  </si>
  <si>
    <t>Guru melakukan kurang dari 6 kiteria pengelolaan kelas</t>
  </si>
  <si>
    <t xml:space="preserve">Guru memulai pembelajaran dengan 5 langkah pendahuluan meliputi (1) menyiapkan siswa secara psikis dan fisik untuk mengikuti pembelajaran, (2) memberi motivasi belajar siswa, (3) mengajukan pertanyaan yang mengaitkan pengetahuan sebelumnya dengan materi yang akan dipelajari, (4) menjelaskan tujuan pembelajaran, (5) menyampaikan cakupan materi dan penjelasan uraian kegiatan sesuai silabus. </t>
  </si>
  <si>
    <t xml:space="preserve">Guru melakukan 5 langkah kegiatan pendahuluan </t>
  </si>
  <si>
    <t xml:space="preserve">Guru melakukan 4 langkah dari 5 langkah kegiatan pendahuluan </t>
  </si>
  <si>
    <t xml:space="preserve">Guru melakukan 3 langkah dari 5 langkah kegiatan pendahuluan </t>
  </si>
  <si>
    <t xml:space="preserve">Guru melakukan 2 langkah dari 5 langkah kegaitan pendahuluan </t>
  </si>
  <si>
    <t>Guru tidak melakukan langkah kegiatan pendahuluan.</t>
  </si>
  <si>
    <t>Guru melaksanakan pembelajaran kegiatan inti dengan memilih model, metode, pendekatan, media dan sumber belajar yang tepat,</t>
  </si>
  <si>
    <t xml:space="preserve">Model pembelajaran yang sesuai dengan karakteristik siswa dan mata pelajaran </t>
  </si>
  <si>
    <t xml:space="preserve">Metode pembelajaran yang sesuai dengan karakteristik siswa dan mata pelajaran </t>
  </si>
  <si>
    <t xml:space="preserve">Pendekataan pembelajaran yang sesuai dengan karakteristik siswa dan mata pelajaran </t>
  </si>
  <si>
    <t xml:space="preserve">Media pembelajaran dan sumber belajar yang sesuai dengan karakteristik siswa dan mata pelajaran </t>
  </si>
  <si>
    <t>Guru melaksanakan pembelajaran inti tidak memenuhi langkah yang tepat.</t>
  </si>
  <si>
    <t>Guru melaksanakan pembelajaran kegiatan inti dengan langkah yang tepat, antara lain :</t>
  </si>
  <si>
    <t>Melaksanakan langkah pembelajaran kegiatan inti secara sisematis sesuai dengan sekenario yang telah ditetapkan dalam RPP.</t>
  </si>
  <si>
    <t>Melaksanakan langkah pembelajaran kegiatan inti secara konsisten sesuai dengan sintak yang telah ditetapkan dalam model pembelajaran..</t>
  </si>
  <si>
    <t>Menggunakan dan mengoperasikan media dan peraga pembelajaran dengan benar.</t>
  </si>
  <si>
    <t>Menggunakan teknik bertanya dengan baik dan benar.</t>
  </si>
  <si>
    <t>Melaksanakan pembelajaran kegiatan inti  dengan langkah tidak tepat</t>
  </si>
  <si>
    <t xml:space="preserve">Guru bersama siswa mengakhiri pembelajaran dengan langkah penutup berikut: </t>
  </si>
  <si>
    <t xml:space="preserve">Mengevaluasi seluruh rangkaian aktivitas pembelajaran </t>
  </si>
  <si>
    <t xml:space="preserve">Memberikan umpan balik terhadap proses dan hasil pembelajaran </t>
  </si>
  <si>
    <t xml:space="preserve">Melakukan kegiatan tindak lanjut </t>
  </si>
  <si>
    <t>Menginformasikan rencana kegiatan pembelajaran berikutnya.</t>
  </si>
  <si>
    <t xml:space="preserve">Guru menyusun program penilaian tiap semester yang memuat: </t>
  </si>
  <si>
    <t>Penilaian kompetensi sikap spiritual</t>
  </si>
  <si>
    <t>Penilaian kompetensi sikap sosial</t>
  </si>
  <si>
    <t>Penilaian kompetensi pengetahuan</t>
  </si>
  <si>
    <t>Penilaian kompetensi ketrampilan</t>
  </si>
  <si>
    <t>Guru melaksanakan penilaian kompetensi sikap melalui teknik :</t>
  </si>
  <si>
    <t>Teknik observasi</t>
  </si>
  <si>
    <t>Teknik penilaian diri</t>
  </si>
  <si>
    <t>Teknik penilaian antar teman peserta didik</t>
  </si>
  <si>
    <t>Teknik interview</t>
  </si>
  <si>
    <t>Tidak melakukan penilaian kompetensi sikap.</t>
  </si>
  <si>
    <t>Guru melaksanakan penilaian kompetensi pengetahuan melalui teknik :</t>
  </si>
  <si>
    <t>Teknik tes lesan</t>
  </si>
  <si>
    <t>Teknik tes tertulis</t>
  </si>
  <si>
    <t>Teknik penugasan</t>
  </si>
  <si>
    <t>Teknik portofolio</t>
  </si>
  <si>
    <t>Tidak melakukan penilaian kompetensi pengetahuan.</t>
  </si>
  <si>
    <t>Guru melaksanakan penilaian kompetensi ketrampilan melalui teknik :</t>
  </si>
  <si>
    <t>Teknik penilaian kinerja</t>
  </si>
  <si>
    <t>Teknik penilaian produk</t>
  </si>
  <si>
    <t>Teknik penilaian proyek</t>
  </si>
  <si>
    <t>Teknik penilaian portofolio</t>
  </si>
  <si>
    <t>Tidak melakukan penilaian kompetensi ketrampilan</t>
  </si>
  <si>
    <t>Guru menyusun naskah soal penilaian hasil belajar dengan baik dan benar:</t>
  </si>
  <si>
    <t>Menyusun kisi-kisi soal dengan baik dan benar.</t>
  </si>
  <si>
    <t>Menyusun instrumen atau naskah soal sesuai dengan kisi-kisi soal di dalam kartu soal</t>
  </si>
  <si>
    <t xml:space="preserve">Menyusun kunci jawaban </t>
  </si>
  <si>
    <t>Menyusun pedoman penilaian</t>
  </si>
  <si>
    <t>Guru melaksanakan kegiatan tindak lanjut hasil penilaian harian antara lain:  menyusun Analisis Ketuntasan Belajar, Program Perbaikan dan pengayaan, Melaksanakan Program perbaikan dan pengayaan dan Remidial.</t>
  </si>
  <si>
    <t>Melaksanakan analisis ketuntasan belajar.</t>
  </si>
  <si>
    <t>Menyusun program perbaikan dan pengayaan</t>
  </si>
  <si>
    <t>Melaksanakan program perbaikan dan pengayaan</t>
  </si>
  <si>
    <t>Kegiatan remidial</t>
  </si>
  <si>
    <t>Guru tidak melaksanakan kegiatan tindak lanjut hasil penilaian harian</t>
  </si>
  <si>
    <t>Guru memiliki Buku Kumpulan Nilai peserta didik lengkap mencakup : Nilai kompetensi sikap, Nilai kompetensi pengetahuan ( Ulangan harian dan Tugas ), Nilai kompetensi ketrampilan ( Praktek, Potofolio, Produk, Proyek ), Nilai Tengah Semester (PTS) dan Nilai Akhir Semester (PAS/PAT).</t>
  </si>
  <si>
    <t>Memuat nilai kompetensi sikap</t>
  </si>
  <si>
    <t>Memuat nilai kompetensi pengetahuan (penilaian harian dan penugasan)</t>
  </si>
  <si>
    <t xml:space="preserve">Memuat nilai kompetensi ketrampilan (praktek, produk, proyek dan portofolio) </t>
  </si>
  <si>
    <t>Memuat nilai PTS, PAS/PAT dan nilai raport.</t>
  </si>
  <si>
    <t>Guru tidak memiliki buku kumpulan nilai</t>
  </si>
  <si>
    <t>Guru mampu mengoperasikan Komputer dengan office :(, Microsoft Ofiice Exel dan Microsoft Ofiice Power Point dan Browsing internet)</t>
  </si>
  <si>
    <t>Guru mampu mengoperasikan Microsoft Ofiice Word.</t>
  </si>
  <si>
    <t>Guru mampu mengoperasikan Microsoft Ofiice excel</t>
  </si>
  <si>
    <t>Guru mampu mengoperasikan Microsoft Ofiice power point</t>
  </si>
  <si>
    <t>Guru tidak mampu menggunakan/mengoperasikan Komputer</t>
  </si>
  <si>
    <t>jika tidak pernah mengikuti kegiatan diklat fungsional, ws dll</t>
  </si>
  <si>
    <t>Guru mapel yang mendapat Tugas tambahan atau Tugas tambahan lain di sekolah sebagai:</t>
  </si>
  <si>
    <t>Guru melaksanakan kegiatan pembiasaan pembentukan nilai-nilai religius</t>
  </si>
  <si>
    <t>Guru melaksanakan kegiatan pembiasaan pembentukan nilai-nilai nasionalis</t>
  </si>
  <si>
    <t>Guru melaksanakan kegiatan pembiasaan pembentukan nilai-nilai mandiri</t>
  </si>
  <si>
    <t>Guru melaksanakan kegiatan pembiasaan pembentukan nilai gotong royong dan integritas</t>
  </si>
  <si>
    <t>DISIPLIN DAN ETOS KERJA GURU</t>
  </si>
  <si>
    <t>Memenuhi kewajiban sebagai ASN :</t>
  </si>
  <si>
    <t>Setia dan taat kepada Pancasila, Undang-Undang Dasar Negara Republik Indonesia Tahun 1945, Negara Kesatuan Republik Indonesia, dan Pemerintah;</t>
  </si>
  <si>
    <t>Menaati segala ketentuan peraturan perundangundangan yang berlaku</t>
  </si>
  <si>
    <t xml:space="preserve">Melaksanakan tugas kedinasan yang dipercayakan dengan penuh   pengabdian, kesadaran, dan tanggung jawab </t>
  </si>
  <si>
    <t>Menjunjung tinggi kehormatan Negara, Pemerintah, martabat guru dan loyal pada pimpinan</t>
  </si>
  <si>
    <t>Tidak memenuhi kewajiban sebagai ASN</t>
  </si>
  <si>
    <t>Memiliki etos kerja dan tanggung jawab yang tinggi</t>
  </si>
  <si>
    <t>Mengisi daftar hadir atau cecklock pada masuk kerja sesuai dengan ketentuan.</t>
  </si>
  <si>
    <t>Membuat ijin secara kepada atasan jika berhalangan hadir dengan alasan dan bukti yang sah</t>
  </si>
  <si>
    <t>Memiliki prestasi yang berdampak positif terhadap nama baik sekolah</t>
  </si>
  <si>
    <t>Tidak meiliki etos kerja dan tanggung jawab</t>
  </si>
  <si>
    <t>Mengikuti kegiatan rutin kedinasan dan semi dinas disekolah</t>
  </si>
  <si>
    <r>
      <t xml:space="preserve">Guru mengikuti rapat dinas disekolah dengan kehadiran </t>
    </r>
    <r>
      <rPr>
        <sz val="10"/>
        <color theme="1"/>
        <rFont val="Calibri"/>
        <family val="2"/>
      </rPr>
      <t>≥</t>
    </r>
    <r>
      <rPr>
        <sz val="10"/>
        <color theme="1"/>
        <rFont val="Arial"/>
        <family val="2"/>
      </rPr>
      <t>96%</t>
    </r>
  </si>
  <si>
    <r>
      <t xml:space="preserve">Guru mengikuti upacara hari senin dan upacara PHBN disekolah dengan kehadiran </t>
    </r>
    <r>
      <rPr>
        <sz val="10"/>
        <color theme="1"/>
        <rFont val="Calibri"/>
        <family val="2"/>
      </rPr>
      <t>≥</t>
    </r>
    <r>
      <rPr>
        <sz val="10"/>
        <color theme="1"/>
        <rFont val="Arial"/>
        <family val="2"/>
      </rPr>
      <t>96%</t>
    </r>
  </si>
  <si>
    <t>Guru mengikuti kegiatan senam pagi hari Jum'at dengan kehadiran ≥96%</t>
  </si>
  <si>
    <t>Guru mengikuti kegiatan semi dinas dengan kehadiran ≥96%</t>
  </si>
  <si>
    <t>Guru tidak pernah mengikuti kegiatan rutin kedinasan</t>
  </si>
  <si>
    <t>Mengisi daftar hadir atau cecklock pada pulang kerja sesuai dengan ketentuan.</t>
  </si>
  <si>
    <t>Guru masuk dinas 5 hari kerja</t>
  </si>
  <si>
    <t>Guru masuk kerja rata-rata perhari 7 jam mulai pukul 07.00 sd 14.00</t>
  </si>
  <si>
    <t xml:space="preserve">Guru berada disekolah pada jam kerja untuk melaksanakan tugas mengajar dan tugas tambahan lain yang menjadi tupoksi guru., </t>
  </si>
  <si>
    <t>Rata-rata kehadiran guru perbulan 93% sd 100%</t>
  </si>
  <si>
    <t>Guru tidak memenuhi ketentuan masuk kerja</t>
  </si>
  <si>
    <t>Masuk kerja dan dan menaati masuk kerja sesuai dengan ketentuan</t>
  </si>
  <si>
    <t xml:space="preserve">Guru menyusun 1 Laporan PTK disusun menjadi artikel ilmiah diterbitkan/ dipublikasikan dalam majalah / jurnal ilmiah sekurang-kurangnya tingkat Kabupaten. </t>
  </si>
  <si>
    <t>Guru menyusun 1 Laporan PTK diseminarkan di sekolah dan disimpan diperpustakaan.</t>
  </si>
  <si>
    <t>Guru menyusun makalah ttg pendidikan, Tulisan ilmiah populer di Media masa, artikel ttg pendidikan yang dimuat di Jurnal Ilmiah, atau modul, diktat utk sekolah</t>
  </si>
  <si>
    <t xml:space="preserve">Guru belum melakukuan kegiatan  Publikasi Ilmiah </t>
  </si>
  <si>
    <t>Guru menyusun artikel ilmiah yang dimuat di media masa cetak nasional</t>
  </si>
  <si>
    <t>KUALIFIKASI GURU</t>
  </si>
  <si>
    <r>
      <t>Silabus memuat pengembangan kegiatan Pembelajaran yang sesuai dengan</t>
    </r>
    <r>
      <rPr>
        <sz val="10"/>
        <rFont val="Arial"/>
        <family val="2"/>
      </rPr>
      <t xml:space="preserve"> Indikator</t>
    </r>
    <r>
      <rPr>
        <sz val="10"/>
        <color theme="1"/>
        <rFont val="Arial"/>
        <family val="2"/>
      </rPr>
      <t xml:space="preserve">, </t>
    </r>
  </si>
  <si>
    <t>Guru tidak terlibat dalam kegiatan pembiasaan.</t>
  </si>
  <si>
    <t>PROGRES ISIAN</t>
  </si>
  <si>
    <t>SKOR</t>
  </si>
  <si>
    <t xml:space="preserve">Menganalisis Capaian Pembelajaran  ( CP ) berdasarkan kontennya </t>
  </si>
  <si>
    <t xml:space="preserve">Menganalisis Capaian Pembelajaran  ( CP ) berdasarkan kompetensinya </t>
  </si>
  <si>
    <t>Menganalisis Capaian Pembelajaran  ( CP ) berdasarkan tingkatan kelas</t>
  </si>
  <si>
    <t>Membuat Pemetaan  analisis CP berdasarkan tingkatan kelas  tiap semester</t>
  </si>
  <si>
    <t>Guru tidak memiliki analisis  CP</t>
  </si>
  <si>
    <t>Penilaian sumatif</t>
  </si>
  <si>
    <t>Teknik diskusi ringan</t>
  </si>
  <si>
    <t>Teknik permainan</t>
  </si>
  <si>
    <t>Teknik pemberian kuis</t>
  </si>
  <si>
    <t>Teknik tanya jawab</t>
  </si>
  <si>
    <t xml:space="preserve">Teknik penugasan </t>
  </si>
  <si>
    <t>Guru mampu mengoperasikan aplikasi PMM/Canva.</t>
  </si>
  <si>
    <t>jika tidak dapat menunjukkan kreteria di atas.</t>
  </si>
  <si>
    <t>Guru mengikuti rapat dinas disekolah dengan kehadiran ≥96%</t>
  </si>
  <si>
    <t>Guru mengikuti upacara hari senin dan upacara PHBN disekolah dengan kehadiran ≥96%</t>
  </si>
  <si>
    <t>Tidak melakukan tes Awal awal</t>
  </si>
  <si>
    <t>Tidak melakukan penilaian formatif.</t>
  </si>
  <si>
    <t>Teknik tes lisan</t>
  </si>
  <si>
    <t>Tidak melakukan penilaian Sumatif</t>
  </si>
  <si>
    <t>Guru melaksanakan kegiatan tindak lanjut hasil penilaian sumatif antara lain:  menyusun Analisis Ketuntasan Belajar, Program Perbaikan dan pengayaan, Melaksanakan Program perbaikan dan pengayaan dan Remidial.</t>
  </si>
  <si>
    <t>Guru tidak melaksanakan kegiatan tindak lanjut hasil penilaian sumatif</t>
  </si>
  <si>
    <t xml:space="preserve">Guru memiliki Buku Kumpulan Nilai peserta didik lengkap </t>
  </si>
  <si>
    <t>Nilai Tes lisan/tertulis</t>
  </si>
  <si>
    <t>Nilai produk/projek</t>
  </si>
  <si>
    <t>Nilai portofolio</t>
  </si>
  <si>
    <t>Tidak memiliki Kumpulan Nilai lengkap</t>
  </si>
  <si>
    <t>Nilai penugasan</t>
  </si>
  <si>
    <t>Guru masuk dinas 5 atau 6 hari kerja</t>
  </si>
  <si>
    <t xml:space="preserve">Guru masuk kerja rata-rata perhari 7,5 jam </t>
  </si>
  <si>
    <t>Informatika</t>
  </si>
  <si>
    <t xml:space="preserve">Seni Budaya / Prakarya </t>
  </si>
  <si>
    <t>Guru mampu memanfaatan teknologi, informasi, dan digital: (Microsoft Ofiice Exel dan Microsoft Ofiice Power Point, Browsing internet , PMM dan Canva)</t>
  </si>
  <si>
    <t>Guru melaksanakan penilaian sumatif (Assesment Of Learning) yang efektif, dan berkualitas, serta  memiliki dokumen penilaian yang lengkap dan akurat  yang digunakan untuk mengukur kemampuan, pengetahuan atau ketrampilan siswa. Teknik penilaian dapat berupa: 1) Tes Tertulis (pilihan ganda, essay, dll), ; 2) Tes Lisan (presentasi, diskusi, dll),; 3) Penugasan (proyek, laporan, dll), ; 4) Observasi (pengamatan langsung),; 5) Portofolio (kumpulan karya siswa),; 6) (kuis),  dan 7) Ujian Praktik.</t>
  </si>
  <si>
    <t>Teknik tes lisan/tertulis (pilihan ganda, essay dll)</t>
  </si>
  <si>
    <t>Portofolio (produk /kumpulan karya siswa)</t>
  </si>
  <si>
    <t xml:space="preserve">Observasi (pengamatan langsung) </t>
  </si>
  <si>
    <t>Kuis, Ujian Praktik</t>
  </si>
  <si>
    <t>Penilaian Awal (kognitif)</t>
  </si>
  <si>
    <t>Penilaian Awal (non kognitif)</t>
  </si>
  <si>
    <t>Penilaian formatif proses pembelajaran</t>
  </si>
  <si>
    <t>Belum memiliki Sertifikat Pendidik, tetapi sedang mengikuti atau memenuhi proses menuju sertifikasi</t>
  </si>
  <si>
    <t>Memiliki Sertifikat Pendidik dan sesuai/linear dengan bidang tugas atau mata pelajaran yang diampu dan memiliki beban tugas minimal 24 JP.</t>
  </si>
  <si>
    <t>Memiliki Sertifikat Pendidik, tetapi kesesuaian dengan bidang tugas perlu ditingkatkan/diverifikasi dan memiliki beban tugas minimal 24 JP.</t>
  </si>
  <si>
    <t>Memiliki Sertifikat Pendidik dan sesuai/linear dengan bidang tugas atau mata pelajaran yang diampu dan memiliki beban tugas kurang dari 24 JP.</t>
  </si>
  <si>
    <t>Belum memiliki Sertifikat Pendidik dan belum dalam proses sertifikasi</t>
  </si>
  <si>
    <t>Guru memiliki dokumen TP, tetapi tidak disusun berdasarkan capaian pembelajaran</t>
  </si>
  <si>
    <t>Guru belum memiliki dokumen TP,</t>
  </si>
  <si>
    <t>Guru memiliki dokumen TP yang dianalisis secara mandiri dan sistematis dari CP.</t>
  </si>
  <si>
    <t>Guru memiliki dokumen TP yang dianalisis secara komprehensif dari CP,</t>
  </si>
  <si>
    <t xml:space="preserve">Guru memiliki dokumen TP, namun analisis dari CP masih terbatas/sebagian kecil. </t>
  </si>
  <si>
    <t>Guru memiliki dokumen KKTP yang lengkap, jelas, terukur, dan selaras dengan Tujuan Pembelajaran (TP) serta digunakan sebagai acuan dalam asesmen dan menentukan ketercapaian belajar peserta didik.</t>
  </si>
  <si>
    <t>Guru memiliki dokumen KKTP yang sesuai dengan sebagian besar TP dan cukup terukur, dan selaras dengan Tujuan Pembelajaran (TP) serta digunakan sebagai acuan dalam asesmen dan menentukan ketercapaian belajar peserta didik.</t>
  </si>
  <si>
    <t>Guru memiliki dokumen KKTP, tetapi belum lengkap, belum seluruhnya selaras dengan TP, atau kriteria ketercapaiannya belum dirumuskan secara jelas dan terukur.</t>
  </si>
  <si>
    <t>Guru memiliki dokumen KKTP yang belum dapat digunakan sebagai acuan untuk menentukan ketercapaian Tujuan Pembelajaran peserta didik.</t>
  </si>
  <si>
    <t>Guru belum memiliki dokumen KKTP</t>
  </si>
  <si>
    <t>Guru tidak memiliki dokumen RPM</t>
  </si>
  <si>
    <t>Guru memiliki Modul Kokurikuler yang lengkap, sistematis, kontekstual, dan implementatif, disusun berdasarkan Panduan Kokurikuler Pembelajaran Mendalam. Modul memuat tujuan, dimensi profil lulusan, tema/topik, aktivitas kokurikuler, pengalaman belajar, asesmen autentik, refleksi, serta tindak lanjut secara selaras dan terpadu.</t>
  </si>
  <si>
    <t>Guru memiliki Modul Kokurikuler yang mengacu pada Panduan Kokurikuler Pembelajaran Mendalam dan memuat sebagian besar komponen yang dipersyaratkan. Dokumen dapat digunakan dalam pelaksanaan, tetapi masih terdapat beberapa komponen atau keterkaitan yang perlu disempurnakan.</t>
  </si>
  <si>
    <t>Guru memiliki Modul Kokurikuler, tetapi penerapan Panduan Kokurikuler Pembelajaran Mendalam belum utuh. Beberapa komponen penting belum lengkap atau belum menunjukkan keterkaitan yang jelas antara tujuan, aktivitas, dimensi profil lulusan, pengalaman belajar, dan asesmen.</t>
  </si>
  <si>
    <t>Guru memiliki Modul Kokurikuler, yang belum mengacu pada Panduan Kokurikuler Pembelajaran Mendalam dan belum dapat digunakan sebagai pedoman pelaksanaan kokurikuler.</t>
  </si>
  <si>
    <t>Guru tidak memiliki Modul Kokurikuler</t>
  </si>
  <si>
    <t>Guru melakukan Pemetaan Capaian  Pembelajaran (CP),   sesuai dengan mata pelajaran yang diampu</t>
  </si>
  <si>
    <t>INSTRUMEN PENILAIAN KINERJA GURU</t>
  </si>
  <si>
    <t>MATA PELAJARAN TAHUN 2026</t>
  </si>
  <si>
    <t>Guru memiliki dokumen hasil supervisi kelas oleh Kepala Sekolah</t>
  </si>
  <si>
    <t>Guru memiliki dokumen supervisi kelas yang lengkap dan sistematis, meliputi lembar instrumen pra-observasi, lembar instrumen observasi kelas, dan lembar instrumen pasca-observasi. Seluruh dokumen terisi lengkap, memuat hasil, umpan balik, rekomendasi, serta bukti tindak lanjut perbaikan pembelajaran.</t>
  </si>
  <si>
    <t>Guru memiliki dokumen supervisi kelas yang mencakup ketiga instrumen utama (pra-observasi, observasi kelas, dan pasca-observasi), namun masih terdapat bagian yang belum lengkap atau tindak lanjut hasil supervisi belum terdokumentasi secara optimal.</t>
  </si>
  <si>
    <t>Guru memiliki sebagian dokumen hasil supervisi kelas, tetapi belum didukung secara lengkap oleh ketiga instrumen supervisi. Salah satu atau beberapa instrumen belum tersedia, belum lengkap, atau belum memuat umpan balik dan tindak lanjut secara jelas.</t>
  </si>
  <si>
    <t>Guru memiliki dokumen supervisi kelas yang lengkap dan sistematis, meliputi lembar instrumen pra-observasi, lembar instrumen observasi kelas, dan lembar instrumen pasca-observasi. Seluruh dokumen terisi lengkap, memuat hasil, umpan balik, rekomendasi, namun tidak didukung bukti tindak lanjut perbaikan pembelajaran.</t>
  </si>
  <si>
    <t>Guru tidak memiliki dokumen hasil supervisi kelas</t>
  </si>
  <si>
    <t>Kinerja guru berdasarkan hasil supervisi kelas oleh Kepala Sekolah</t>
  </si>
  <si>
    <t>Guru menunjukkan kinerja pembelajaran yang sangat baik, dipertahankan dan dapat menjadi praktik baik</t>
  </si>
  <si>
    <t>Guru menunjukkan kinerja pembelajaran yang baik, dipertahankan dan dioptimalkan</t>
  </si>
  <si>
    <t>Guru menunjukkan kinerja pembelajaran yang cukup, diberikan pendampingan dan perbaikan</t>
  </si>
  <si>
    <t>Guru menunjukkan kinerja pembelajaran yang kurang, dilakukan pembinaan dan pendampingan berkelanjutan</t>
  </si>
  <si>
    <t>Guru menunjukkan kinerja pembelajaran yang Sangat kurang, dilakukan pembinaan dan dialihkan tugaskan menjadi tenaga administrasi</t>
  </si>
  <si>
    <t>Guru memiliki dokumen Tujuan Pembelajaran (TP) yang dianalisis dari Capaian Pembelajaran (CP)</t>
  </si>
  <si>
    <t>Guru memiliki dokumen  Kriteria Ketercapaian  Tujuan Pembelajaran  (KKTP) pada matpel yang diampu</t>
  </si>
  <si>
    <t>Guru memiliki dokumen modul Kokurikuler yang disusun berdasarkan panduan kokurikuler yang berlaku</t>
  </si>
  <si>
    <t>Guru melaksanakan penilaian Formatif Proses Pembelajaran (Assesment For Learning) melalui teknik :</t>
  </si>
  <si>
    <t xml:space="preserve">Guru memiliki dokumen Pengembangan Kompetensi Pedagogik / Profesi Guru apabila menunjukkan: (1) Sertifikat Pelatihan (daring/online/PMM), (2) Karya Tulis Ilmiah, (3) Produk Inovasi (modul/media pembelajaran), (4 ) Surat Rekomendasi atasan (Bergabung Komunitas Belajar/MGMP) , (5) Portofolio (dokumentasi kegiatan/Refleksi diri/hasil karya siswa). </t>
  </si>
  <si>
    <t>Guru memiliki 3 dokumen</t>
  </si>
  <si>
    <t>Guru memiliki 2 dokumen</t>
  </si>
  <si>
    <t>Guru memiliki 1 dokumen</t>
  </si>
  <si>
    <t>Guru mendapatkan beban tugas 24 JP dgn melaksanakan tugas guru wali dan 3 tugas tambahan lain yang ekuivalen dengan 6 jam.</t>
  </si>
  <si>
    <t>Guru mendapatkan beban tugas 24 JP dgn melaksanakan tugas guru wali dan 2 tugas tambahan lain yang ekuivalen dengan maksimal 4 jam.</t>
  </si>
  <si>
    <t>Guru mendapatkan beban tugas 24 JP dgn melaksanakan tugas tambahan sebagai Wakasek / Ka Laboratorium / Ka Perpustakaan</t>
  </si>
  <si>
    <t>Guru kurang dari 24 jam.</t>
  </si>
  <si>
    <t>Memenuhi kewajiban sebagai guru :</t>
  </si>
  <si>
    <t>Tidak memenuhi kewajiban sebagai guru</t>
  </si>
  <si>
    <t>Masuk kerja dan menaati masuk kerja sesuai dengan ketentuan</t>
  </si>
  <si>
    <t>Guru merujuk Kalender Pendidikan Satuan Pendidikan yang berlaku pada tahun ajaran berjalan sebagai acuan dalam menyusun Program Tahunan, Program Semester, dan merencanakan pelaksanaan pembelajaran serta penilaian.</t>
  </si>
  <si>
    <t>Guru secara konsisten merujuk Kalender Pendidikan dalam menyusun Prota, Promes,  namun terdapat 1-2 ketidaksesuaian kecil dalam RPM/Modul Ajar.</t>
  </si>
  <si>
    <t>Guru tidak memiliki dan tidak merujuk  dokumen Kalender Pendidikan tahun ajaran berjalan.</t>
  </si>
  <si>
    <t>ATP  lengkap, runtut secara kronologis dan logis dari TP hasil analisis CP, dilengkapi dengan alokasi waktu yang rasional, pemetaan pemahaman bermakna, serta fleksibel untuk diterapkan dalam penyusunan modul ajar/RPP.</t>
  </si>
  <si>
    <t>Kelengkapan dan kualitas dokumen Alur Tujuan Pembelajaran (ATP) yang dimiliki guru sesuai ketentuan kurikulum.</t>
  </si>
  <si>
    <t>ATP lengkap  disusun secara logis dan sistematis berdasarkan TP hasil analisis CP, namun masih terdapat beberapa komponen kurang detail.</t>
  </si>
  <si>
    <t>ATP ada, tetapi analisis CP dan keterkaitan antar-TP belum runtut.</t>
  </si>
  <si>
    <t>ATP tidak lengkap, belum disusun berdasarkan analisis CP dan belum menunjukkan keselarasan serta urutan TP yang jelas.</t>
  </si>
  <si>
    <t>Guru tidak memiliki dokumen  ATP</t>
  </si>
  <si>
    <t>Guru secara konsisten merujuk Kalender Pendidikan dalam menyusun Prota, Promes, RPM/Modul Ajar dan pelaksanaan pembelajaran serta penilaian, sesuai dengan alokasi waktu, hari efektif dan kontekstual dengan kegiatan internal sekolah di kalender tersebut</t>
  </si>
  <si>
    <t>Guru secara konsisten merujuk Kalender Pendidikan dalam menyusun Prota, Promes, RPM/Modul Ajar dan pelaksanaan pembelajaran serta penilaian, sesuai dengan alokasi waktu, hari efektif dan namun belum kontekstual secara optimal dengan kegiatan internal sekolah di kalender tersebut</t>
  </si>
  <si>
    <t xml:space="preserve">Guru memiliki dokumen Kalender Pendidikan tetapi  tidak secara konsisten dijadikan dalam acuan perencanaan pembelajaran. </t>
  </si>
  <si>
    <t>Skor : 4</t>
  </si>
  <si>
    <t>Skor : 3</t>
  </si>
  <si>
    <t>Skor: 2</t>
  </si>
  <si>
    <t>Skor: 1</t>
  </si>
  <si>
    <t>Jika ada 8 komponen utama, dan khusus komponen ke- 7: LANGKAH-LANGKAH PEMBELAJARAN: belum mengacu 3 prinsip Pembelajaran Mendalam, serta komponen ke- 8: ASESMEN terdiri dari (Asesmen Diagnostik, Asesmen Formatif; Asesmen Sumatif dan Rubrik Penilaian + Instrumen) dengan desain asesmen belum menunjukkan penguatan literasi &amp; numerasi.</t>
  </si>
  <si>
    <t>Skor: 0</t>
  </si>
  <si>
    <t>Skor: 4</t>
  </si>
  <si>
    <t>Skor: 3</t>
  </si>
  <si>
    <t>Skor:2</t>
  </si>
  <si>
    <t xml:space="preserve">Skor:1 </t>
  </si>
  <si>
    <t>Skor:0</t>
  </si>
  <si>
    <t xml:space="preserve">Guru memiliki dokumen RPM/ Modul Ajar sesuai mata pelajaran yang  diampu lengkap dengan 8 komponen utama; 1) Identitas Modul, 2) Kompetensi Awal, 3) Sarana dan Prasarana, 4) Target Peserta Didik, 5) Model Pembelajaran, 6) Tujuan Pembelajaran, 7) Langkah-langkah Pembelajaran, dan 8) Asesmen. </t>
  </si>
  <si>
    <r>
      <t xml:space="preserve">Jika ada 8 komponen utama, dan khusus komponen ke- 7: LANGKAH-LANGKAH PEMBELAJARAN: menunjukkan inti Pembelajaran Mendalam, yang terbagi 3 tahap (a. </t>
    </r>
    <r>
      <rPr>
        <b/>
        <i/>
        <sz val="10"/>
        <rFont val="Arial"/>
        <family val="2"/>
      </rPr>
      <t>Pendahuluan,</t>
    </r>
    <r>
      <rPr>
        <sz val="10"/>
        <rFont val="Arial"/>
        <family val="2"/>
      </rPr>
      <t xml:space="preserve"> b. </t>
    </r>
    <r>
      <rPr>
        <b/>
        <i/>
        <sz val="10"/>
        <rFont val="Arial"/>
        <family val="2"/>
      </rPr>
      <t>Inti</t>
    </r>
    <r>
      <rPr>
        <sz val="10"/>
        <rFont val="Arial"/>
        <family val="2"/>
      </rPr>
      <t>, yang meng-implementasikan 3 Prinsip BBM (Bermakna, Berkesadaran &amp; Menggembirakan) c.</t>
    </r>
    <r>
      <rPr>
        <b/>
        <i/>
        <sz val="10"/>
        <rFont val="Arial"/>
        <family val="2"/>
      </rPr>
      <t xml:space="preserve"> Penutup)</t>
    </r>
    <r>
      <rPr>
        <sz val="10"/>
        <rFont val="Arial"/>
        <family val="2"/>
      </rPr>
      <t xml:space="preserve"> serta komponen ke- 8: ASESMEN terdiri dari (Asesmen Diagnostik, Asesmen Formatif; Asesmen Sumatif dan Rubrik Penilaian + Instrumen) dengan desain asesmen menguatkan literasi &amp; numerasi.</t>
    </r>
  </si>
  <si>
    <r>
      <t xml:space="preserve">Jika ada 8 komponen utama, dan khusus komponen ke- 7: LANGKAH-LANGKAH PEMBELAJARAN: menunjukkan inti Pembelajaran Mendalam, yang terbagi 3 tahap (a. </t>
    </r>
    <r>
      <rPr>
        <b/>
        <i/>
        <sz val="10"/>
        <rFont val="Arial"/>
        <family val="2"/>
      </rPr>
      <t>Pendahuluan,</t>
    </r>
    <r>
      <rPr>
        <sz val="10"/>
        <rFont val="Arial"/>
        <family val="2"/>
      </rPr>
      <t xml:space="preserve"> b. </t>
    </r>
    <r>
      <rPr>
        <b/>
        <i/>
        <sz val="10"/>
        <rFont val="Arial"/>
        <family val="2"/>
      </rPr>
      <t>Inti</t>
    </r>
    <r>
      <rPr>
        <sz val="10"/>
        <rFont val="Arial"/>
        <family val="2"/>
      </rPr>
      <t>, belum memuat lengkap 3 Prinsip BBM (Bermakna, Berkesadaran &amp; Menggembirakan) c.</t>
    </r>
    <r>
      <rPr>
        <b/>
        <i/>
        <sz val="10"/>
        <rFont val="Arial"/>
        <family val="2"/>
      </rPr>
      <t xml:space="preserve"> Penutup)</t>
    </r>
    <r>
      <rPr>
        <sz val="10"/>
        <rFont val="Arial"/>
        <family val="2"/>
      </rPr>
      <t xml:space="preserve"> serta komponen ke- 8: ASESMEN terdiri dari (Asesmen Diagnostik, Asesmen Formatif; Asesmen Sumatif dan Rubrik Penilaian + Instrumen) dengan desain asesmen menguatkan literasi &amp; numerasi.</t>
    </r>
  </si>
  <si>
    <r>
      <t xml:space="preserve">Jika ada 8 komponen utama, dan khusus komponen ke- 7: LANGKAH-LANGKAH PEMBELAJARAN: menunjukkan inti Pembelajaran Mendalam, yang terbagi 3 tahap (a. </t>
    </r>
    <r>
      <rPr>
        <b/>
        <i/>
        <sz val="10"/>
        <rFont val="Arial"/>
        <family val="2"/>
      </rPr>
      <t>Pendahuluan</t>
    </r>
    <r>
      <rPr>
        <sz val="10"/>
        <rFont val="Arial"/>
        <family val="2"/>
      </rPr>
      <t xml:space="preserve">, b. </t>
    </r>
    <r>
      <rPr>
        <b/>
        <i/>
        <sz val="10"/>
        <rFont val="Arial"/>
        <family val="2"/>
      </rPr>
      <t>Inti</t>
    </r>
    <r>
      <rPr>
        <sz val="10"/>
        <rFont val="Arial"/>
        <family val="2"/>
      </rPr>
      <t xml:space="preserve">, belum memuat lengkap 3 Prinsip BBM (Bermakna, Berkesadaran &amp; Menggembirakan) c. </t>
    </r>
    <r>
      <rPr>
        <b/>
        <i/>
        <sz val="10"/>
        <rFont val="Arial"/>
        <family val="2"/>
      </rPr>
      <t>Penutup)</t>
    </r>
    <r>
      <rPr>
        <sz val="10"/>
        <rFont val="Arial"/>
        <family val="2"/>
      </rPr>
      <t xml:space="preserve"> serta komponen ke- 8: ASESMEN terdiri dari (Asesmen Diagnostik, Asesmen Formatif; Asesmen Sumatif dan Rubrik Penilaian + Instrumen) dengan desain asesmen masih sebagaian penguatan literasi &amp; numerasi.</t>
    </r>
  </si>
  <si>
    <r>
      <t>Guru melaksanakan tes Awal Pembelajaran  (</t>
    </r>
    <r>
      <rPr>
        <i/>
        <sz val="10"/>
        <rFont val="Arial"/>
        <family val="2"/>
      </rPr>
      <t>Assesment As Learning</t>
    </r>
    <r>
      <rPr>
        <sz val="10"/>
        <rFont val="Arial"/>
        <family val="2"/>
      </rPr>
      <t>) melalui teknik :</t>
    </r>
  </si>
  <si>
    <r>
      <t xml:space="preserve">Guru memiliki </t>
    </r>
    <r>
      <rPr>
        <sz val="10"/>
        <rFont val="Calibri"/>
        <family val="2"/>
      </rPr>
      <t>≥</t>
    </r>
    <r>
      <rPr>
        <sz val="10"/>
        <rFont val="Arial"/>
        <family val="2"/>
      </rPr>
      <t>4 dokumen</t>
    </r>
  </si>
  <si>
    <r>
      <t xml:space="preserve">Guru mendapatkan beban tugas </t>
    </r>
    <r>
      <rPr>
        <sz val="10"/>
        <rFont val="Calibri"/>
        <family val="2"/>
      </rPr>
      <t>≤</t>
    </r>
    <r>
      <rPr>
        <sz val="10"/>
        <rFont val="Arial"/>
        <family val="2"/>
      </rPr>
      <t xml:space="preserve">  24 JP</t>
    </r>
  </si>
  <si>
    <t>HASIL SUPERVISI AKADEMIK</t>
  </si>
  <si>
    <t>PENILAIAN KINERJA GURU</t>
  </si>
  <si>
    <t>Pendidikan Terakhir , Jurusan / Prodi</t>
  </si>
  <si>
    <t>Mata Pelajaran yang diampu</t>
  </si>
  <si>
    <t>A. Nilai Kinerja</t>
  </si>
  <si>
    <t>KRITERIA</t>
  </si>
  <si>
    <t>MINIMAL</t>
  </si>
  <si>
    <t>CAPAIAN</t>
  </si>
  <si>
    <t>B. Kesimpulan</t>
  </si>
  <si>
    <t>Tidak memiliki predikat</t>
  </si>
  <si>
    <t>C. Rekomendasi</t>
  </si>
  <si>
    <t>Diusulkan untuk dialih tugaskan di bagian administrasi</t>
  </si>
  <si>
    <t>Sertifikat Pendidik / Tahun</t>
  </si>
  <si>
    <t>SMP Ma'arif 4 Mantup</t>
  </si>
  <si>
    <t xml:space="preserve"> September 2026</t>
  </si>
  <si>
    <t>NIP. -</t>
  </si>
  <si>
    <t>SUHARTONO, S.Pd., M.Pd.</t>
  </si>
  <si>
    <t>NIP.  19630207 198412 1 005</t>
  </si>
  <si>
    <t>WAIMAN, S.Pd.</t>
  </si>
  <si>
    <t>MUHAMMAD</t>
  </si>
  <si>
    <t>S1</t>
  </si>
  <si>
    <t>PAI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</si>
</sst>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8" x14ac:knownFonts="1">
    <font>
      <sz val="11"/>
      <color theme="1"/>
      <name val="Calibri"/>
      <family val="2"/>
      <scheme val="minor"/>
    </font>
    <font>
      <sz val="10"/>
      <color theme="1"/>
      <name val="Times New Roman"/>
      <family val="1"/>
    </font>
    <font>
      <sz val="10"/>
      <color theme="1"/>
      <name val="Arial"/>
      <family val="2"/>
    </font>
    <font>
      <sz val="10"/>
      <color theme="1"/>
      <name val="Calibri"/>
      <family val="2"/>
      <scheme val="minor"/>
    </font>
    <font>
      <b/>
      <sz val="10"/>
      <color theme="1"/>
      <name val="Arial"/>
      <family val="2"/>
    </font>
    <font>
      <sz val="11"/>
      <color theme="1"/>
      <name val="Arial"/>
      <family val="2"/>
    </font>
    <font>
      <sz val="14"/>
      <color theme="1"/>
      <name val="Arial"/>
      <family val="2"/>
    </font>
    <font>
      <b/>
      <sz val="12"/>
      <color theme="1"/>
      <name val="Times New Roman"/>
      <family val="1"/>
    </font>
    <font>
      <sz val="12"/>
      <color theme="1"/>
      <name val="Arial"/>
      <family val="2"/>
    </font>
    <font>
      <sz val="12"/>
      <color theme="1"/>
      <name val="Calibri"/>
      <family val="2"/>
      <scheme val="minor"/>
    </font>
    <font>
      <b/>
      <sz val="12"/>
      <color theme="1"/>
      <name val="Arial"/>
      <family val="2"/>
    </font>
    <font>
      <b/>
      <sz val="16"/>
      <color theme="1"/>
      <name val="Arial"/>
      <family val="2"/>
    </font>
    <font>
      <sz val="12"/>
      <color theme="1"/>
      <name val="Arial Narrow"/>
      <family val="2"/>
    </font>
    <font>
      <b/>
      <sz val="14"/>
      <color theme="1"/>
      <name val="Arial"/>
      <family val="2"/>
    </font>
    <font>
      <sz val="10"/>
      <name val="Arial"/>
      <family val="2"/>
    </font>
    <font>
      <sz val="10"/>
      <color theme="1"/>
      <name val="Trebuchet MS"/>
      <family val="2"/>
    </font>
    <font>
      <b/>
      <sz val="12"/>
      <color theme="1"/>
      <name val="Calibri"/>
      <family val="2"/>
      <scheme val="minor"/>
    </font>
    <font>
      <sz val="12"/>
      <color theme="1"/>
      <name val="Calibri"/>
      <family val="2"/>
    </font>
    <font>
      <b/>
      <sz val="11"/>
      <color theme="1"/>
      <name val="Calibri"/>
      <family val="2"/>
      <scheme val="minor"/>
    </font>
    <font>
      <b/>
      <sz val="10"/>
      <color theme="1"/>
      <name val="Trebuchet MS"/>
      <family val="2"/>
    </font>
    <font>
      <sz val="1"/>
      <color theme="1"/>
      <name val="Calibri"/>
      <family val="2"/>
      <scheme val="minor"/>
    </font>
    <font>
      <sz val="10"/>
      <color theme="1"/>
      <name val="Calibri"/>
      <family val="2"/>
    </font>
    <font>
      <sz val="9"/>
      <color indexed="81"/>
      <name val="Tahoma"/>
      <family val="2"/>
    </font>
    <font>
      <b/>
      <sz val="9"/>
      <color indexed="81"/>
      <name val="Tahoma"/>
      <family val="2"/>
    </font>
    <font>
      <sz val="12"/>
      <name val="Calibri"/>
      <family val="2"/>
      <scheme val="minor"/>
    </font>
    <font>
      <sz val="14"/>
      <color rgb="FFFF0000"/>
      <name val="Calibri"/>
      <family val="2"/>
      <scheme val="minor"/>
    </font>
    <font>
      <sz val="11"/>
      <color theme="1" tint="0.499984740745262"/>
      <name val="Calibri"/>
      <family val="2"/>
      <scheme val="minor"/>
    </font>
    <font>
      <sz val="11"/>
      <name val="Calibri"/>
      <family val="2"/>
      <scheme val="minor"/>
    </font>
    <font>
      <sz val="1"/>
      <name val="Calibri"/>
      <family val="2"/>
      <scheme val="minor"/>
    </font>
    <font>
      <b/>
      <sz val="22"/>
      <name val="Calibri"/>
      <family val="2"/>
      <scheme val="minor"/>
    </font>
    <font>
      <sz val="22"/>
      <name val="Calibri"/>
      <family val="2"/>
      <scheme val="minor"/>
    </font>
    <font>
      <b/>
      <sz val="10"/>
      <name val="Arial"/>
      <family val="2"/>
    </font>
    <font>
      <sz val="10"/>
      <name val="Times New Roman"/>
      <family val="1"/>
    </font>
    <font>
      <sz val="12"/>
      <name val="Arial"/>
      <family val="2"/>
    </font>
    <font>
      <b/>
      <sz val="12"/>
      <name val="Arial"/>
      <family val="2"/>
    </font>
    <font>
      <sz val="8"/>
      <color indexed="81"/>
      <name val="Tahoma"/>
      <family val="2"/>
    </font>
    <font>
      <sz val="11"/>
      <color rgb="FF004E9A"/>
      <name val="Calibri"/>
      <family val="2"/>
      <scheme val="minor"/>
    </font>
    <font>
      <b/>
      <i/>
      <sz val="10"/>
      <name val="Arial"/>
      <family val="2"/>
    </font>
    <font>
      <i/>
      <sz val="10"/>
      <name val="Arial"/>
      <family val="2"/>
    </font>
    <font>
      <sz val="10"/>
      <name val="Calibri"/>
      <family val="2"/>
      <scheme val="minor"/>
    </font>
    <font>
      <sz val="10"/>
      <name val="Calibri"/>
      <family val="2"/>
    </font>
    <font>
      <b/>
      <sz val="11"/>
      <name val="Calibri"/>
      <family val="2"/>
      <scheme val="minor"/>
    </font>
    <font>
      <sz val="10"/>
      <name val="Trebuchet MS"/>
      <family val="2"/>
    </font>
    <font>
      <b/>
      <sz val="12"/>
      <color theme="1"/>
      <name val="Calibri"/>
      <family val="2"/>
    </font>
    <font>
      <sz val="1"/>
      <color theme="0"/>
      <name val="Calibri"/>
      <family val="2"/>
    </font>
    <font>
      <i/>
      <sz val="12"/>
      <color theme="1"/>
      <name val="Calibri"/>
      <family val="2"/>
    </font>
    <font>
      <i/>
      <sz val="12"/>
      <color theme="1"/>
      <name val="Calibri"/>
      <family val="2"/>
      <scheme val="minor"/>
    </font>
    <font>
      <sz val="11"/>
      <color theme="1"/>
      <name val="Calibri"/>
      <family val="2"/>
    </font>
  </fonts>
  <fills count="13">
    <fill>
      <patternFill patternType="none"/>
    </fill>
    <fill>
      <patternFill patternType="gray125"/>
    </fill>
    <fill>
      <patternFill patternType="solid">
        <fgColor theme="0"/>
        <bgColor indexed="64"/>
      </patternFill>
    </fill>
    <fill>
      <patternFill patternType="gray0625">
        <bgColor theme="0"/>
      </patternFill>
    </fill>
    <fill>
      <patternFill patternType="gray0625"/>
    </fill>
    <fill>
      <patternFill patternType="solid">
        <fgColor indexed="65"/>
        <bgColor indexed="64"/>
      </patternFill>
    </fill>
    <fill>
      <patternFill patternType="solid">
        <fgColor rgb="FFFFFF00"/>
        <bgColor indexed="64"/>
      </patternFill>
    </fill>
    <fill>
      <patternFill patternType="solid">
        <fgColor theme="8" tint="0.79998168889431442"/>
        <bgColor indexed="64"/>
      </patternFill>
    </fill>
    <fill>
      <patternFill patternType="solid">
        <fgColor theme="2"/>
        <bgColor indexed="64"/>
      </patternFill>
    </fill>
    <fill>
      <patternFill patternType="gray0625">
        <fgColor theme="1"/>
        <bgColor theme="2"/>
      </patternFill>
    </fill>
    <fill>
      <patternFill patternType="solid">
        <fgColor theme="8" tint="0.39997558519241921"/>
        <bgColor indexed="64"/>
      </patternFill>
    </fill>
    <fill>
      <patternFill patternType="gray0625">
        <fgColor theme="1"/>
        <bgColor rgb="FFFFFF00"/>
      </patternFill>
    </fill>
    <fill>
      <patternFill patternType="gray0625">
        <bgColor theme="0" tint="-0.14999847407452621"/>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s>
  <cellStyleXfs count="2">
    <xf numFmtId="0" fontId="0" fillId="0" borderId="0"/>
    <xf numFmtId="0" fontId="14" fillId="0" borderId="0"/>
  </cellStyleXfs>
  <cellXfs count="606">
    <xf numFmtId="0" fontId="0" fillId="0" borderId="0" xfId="0"/>
    <xf numFmtId="0" fontId="2" fillId="0" borderId="0" xfId="0" applyFont="1" applyAlignment="1">
      <alignment horizontal="left" vertical="top" wrapText="1"/>
    </xf>
    <xf numFmtId="0" fontId="2" fillId="0" borderId="0" xfId="0" applyFont="1" applyAlignment="1">
      <alignment horizontal="center" vertical="top" wrapText="1"/>
    </xf>
    <xf numFmtId="0" fontId="2" fillId="0" borderId="0" xfId="0" applyFont="1" applyAlignment="1">
      <alignment horizontal="center" vertical="center" wrapText="1"/>
    </xf>
    <xf numFmtId="0" fontId="0" fillId="0" borderId="0" xfId="0" applyAlignment="1">
      <alignment horizontal="center"/>
    </xf>
    <xf numFmtId="0" fontId="0" fillId="0" borderId="0" xfId="0" applyAlignment="1">
      <alignment horizontal="left" vertical="center"/>
    </xf>
    <xf numFmtId="0" fontId="2" fillId="0" borderId="19" xfId="0" applyFont="1" applyBorder="1" applyAlignment="1">
      <alignment horizontal="left" vertical="top" wrapText="1"/>
    </xf>
    <xf numFmtId="0" fontId="2" fillId="0" borderId="22" xfId="0" applyFont="1" applyBorder="1" applyAlignment="1">
      <alignment horizontal="left" vertical="top" wrapText="1"/>
    </xf>
    <xf numFmtId="0" fontId="2" fillId="0" borderId="25" xfId="0" applyFont="1" applyBorder="1" applyAlignment="1">
      <alignment horizontal="left" vertical="top" wrapText="1"/>
    </xf>
    <xf numFmtId="0" fontId="2" fillId="0" borderId="16" xfId="0" applyFont="1" applyBorder="1" applyAlignment="1">
      <alignment horizontal="left" vertical="top" wrapText="1"/>
    </xf>
    <xf numFmtId="0" fontId="7" fillId="0" borderId="0" xfId="0" applyFont="1" applyAlignment="1">
      <alignment horizontal="center"/>
    </xf>
    <xf numFmtId="0" fontId="9" fillId="0" borderId="8" xfId="0" applyFont="1" applyBorder="1" applyAlignment="1">
      <alignment horizontal="left" vertical="center" wrapText="1"/>
    </xf>
    <xf numFmtId="0" fontId="4" fillId="2" borderId="8" xfId="0" applyFont="1" applyFill="1" applyBorder="1" applyAlignment="1">
      <alignment vertical="top" wrapText="1"/>
    </xf>
    <xf numFmtId="0" fontId="8" fillId="2" borderId="8" xfId="0" applyFont="1" applyFill="1" applyBorder="1" applyAlignment="1">
      <alignment horizontal="left" vertical="center" wrapText="1"/>
    </xf>
    <xf numFmtId="0" fontId="2" fillId="2" borderId="0" xfId="0" applyFont="1" applyFill="1" applyAlignment="1">
      <alignment horizontal="center" vertical="center" wrapText="1"/>
    </xf>
    <xf numFmtId="0" fontId="4" fillId="2" borderId="7" xfId="0" applyFont="1" applyFill="1" applyBorder="1" applyAlignment="1">
      <alignment vertical="top" wrapText="1"/>
    </xf>
    <xf numFmtId="0" fontId="8" fillId="2" borderId="7" xfId="0" applyFont="1" applyFill="1" applyBorder="1" applyAlignment="1">
      <alignment horizontal="left" vertical="center" wrapText="1"/>
    </xf>
    <xf numFmtId="0" fontId="9" fillId="0" borderId="7" xfId="0" applyFont="1" applyBorder="1" applyAlignment="1">
      <alignment horizontal="left" vertical="center" wrapText="1"/>
    </xf>
    <xf numFmtId="0" fontId="4" fillId="2" borderId="0" xfId="0" applyFont="1" applyFill="1" applyAlignment="1">
      <alignment vertical="top" wrapText="1"/>
    </xf>
    <xf numFmtId="0" fontId="8" fillId="2" borderId="0" xfId="0" applyFont="1" applyFill="1" applyAlignment="1">
      <alignment horizontal="left" vertical="center" wrapText="1"/>
    </xf>
    <xf numFmtId="0" fontId="9" fillId="0" borderId="0" xfId="0" applyFont="1" applyAlignment="1">
      <alignment horizontal="left" vertical="center" wrapText="1"/>
    </xf>
    <xf numFmtId="0" fontId="4" fillId="3" borderId="13"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1"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12" fillId="0" borderId="0" xfId="0" applyFont="1" applyAlignment="1">
      <alignment vertical="center"/>
    </xf>
    <xf numFmtId="0" fontId="0" fillId="0" borderId="13" xfId="0" applyBorder="1" applyAlignment="1">
      <alignment vertical="center" wrapText="1"/>
    </xf>
    <xf numFmtId="0" fontId="0" fillId="0" borderId="8" xfId="0" applyBorder="1" applyAlignment="1">
      <alignment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0" fontId="15" fillId="0" borderId="1" xfId="1" applyFont="1" applyBorder="1" applyAlignment="1">
      <alignment horizontal="center"/>
    </xf>
    <xf numFmtId="0" fontId="2" fillId="0" borderId="0" xfId="0" applyFont="1" applyAlignment="1">
      <alignment horizontal="left" vertical="center" indent="2"/>
    </xf>
    <xf numFmtId="0" fontId="9" fillId="0" borderId="0" xfId="0" applyFont="1"/>
    <xf numFmtId="0" fontId="9" fillId="0" borderId="0" xfId="0" applyFont="1" applyAlignment="1">
      <alignment vertical="center"/>
    </xf>
    <xf numFmtId="0" fontId="9" fillId="0" borderId="0" xfId="0" applyFont="1" applyAlignment="1">
      <alignment horizontal="left" vertical="center"/>
    </xf>
    <xf numFmtId="0" fontId="9" fillId="0" borderId="0" xfId="0" applyFont="1" applyAlignment="1">
      <alignment horizontal="center"/>
    </xf>
    <xf numFmtId="0" fontId="9" fillId="0" borderId="7" xfId="0" applyFont="1" applyBorder="1" applyAlignment="1">
      <alignment horizontal="left" vertical="center"/>
    </xf>
    <xf numFmtId="0" fontId="0" fillId="5" borderId="0" xfId="0" applyFill="1"/>
    <xf numFmtId="0" fontId="9" fillId="0" borderId="0" xfId="0" applyFont="1" applyAlignment="1">
      <alignment vertical="top"/>
    </xf>
    <xf numFmtId="0" fontId="9" fillId="0" borderId="0" xfId="0" applyFont="1" applyAlignment="1">
      <alignment horizontal="left" vertical="top"/>
    </xf>
    <xf numFmtId="0" fontId="16" fillId="0" borderId="7" xfId="0" applyFont="1" applyBorder="1" applyAlignment="1">
      <alignment horizontal="left" vertical="center"/>
    </xf>
    <xf numFmtId="1" fontId="18" fillId="0" borderId="1" xfId="0" applyNumberFormat="1" applyFont="1" applyBorder="1" applyAlignment="1">
      <alignment horizontal="center"/>
    </xf>
    <xf numFmtId="1" fontId="18" fillId="0" borderId="1" xfId="0" applyNumberFormat="1" applyFont="1" applyBorder="1" applyAlignment="1">
      <alignment horizontal="center" vertical="center" wrapText="1"/>
    </xf>
    <xf numFmtId="0" fontId="19" fillId="0" borderId="1" xfId="1" applyFont="1" applyBorder="1" applyAlignment="1">
      <alignment horizontal="center"/>
    </xf>
    <xf numFmtId="0" fontId="2" fillId="0" borderId="4" xfId="0" applyFont="1" applyBorder="1" applyAlignment="1">
      <alignment horizontal="left" vertical="center" indent="2"/>
    </xf>
    <xf numFmtId="0" fontId="2" fillId="0" borderId="5" xfId="0" applyFont="1" applyBorder="1" applyAlignment="1">
      <alignment horizontal="left" vertical="center" indent="2"/>
    </xf>
    <xf numFmtId="0" fontId="2" fillId="0" borderId="1" xfId="0" applyFont="1" applyBorder="1" applyAlignment="1">
      <alignment horizontal="center" vertical="center"/>
    </xf>
    <xf numFmtId="0" fontId="4" fillId="2" borderId="9" xfId="0" applyFont="1" applyFill="1" applyBorder="1" applyAlignment="1">
      <alignment vertical="top" wrapText="1"/>
    </xf>
    <xf numFmtId="0" fontId="8" fillId="2" borderId="9" xfId="0" applyFont="1" applyFill="1" applyBorder="1" applyAlignment="1">
      <alignment horizontal="left" vertical="center" wrapText="1"/>
    </xf>
    <xf numFmtId="0" fontId="2" fillId="2" borderId="9"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0" fillId="0" borderId="1" xfId="0" applyBorder="1" applyAlignment="1">
      <alignment horizontal="center" vertical="center" wrapText="1"/>
    </xf>
    <xf numFmtId="0" fontId="18" fillId="0" borderId="15" xfId="0" applyFont="1" applyBorder="1" applyAlignment="1">
      <alignment horizontal="center" vertical="center"/>
    </xf>
    <xf numFmtId="0" fontId="18" fillId="0" borderId="1" xfId="0" applyFont="1" applyBorder="1" applyAlignment="1">
      <alignment horizontal="center" vertical="center" wrapText="1"/>
    </xf>
    <xf numFmtId="0" fontId="9" fillId="2" borderId="0" xfId="0" applyFont="1" applyFill="1" applyAlignment="1">
      <alignment horizontal="left" vertical="center" wrapText="1"/>
    </xf>
    <xf numFmtId="0" fontId="0" fillId="2" borderId="0" xfId="0" applyFill="1"/>
    <xf numFmtId="0" fontId="1" fillId="2" borderId="0" xfId="0" applyFont="1" applyFill="1" applyAlignment="1">
      <alignment horizontal="center" vertical="top" wrapText="1"/>
    </xf>
    <xf numFmtId="0" fontId="2" fillId="2" borderId="0" xfId="0" applyFont="1" applyFill="1" applyAlignment="1">
      <alignment horizontal="center" vertical="top" wrapText="1"/>
    </xf>
    <xf numFmtId="0" fontId="7" fillId="2" borderId="0" xfId="0" applyFont="1" applyFill="1" applyAlignment="1">
      <alignment horizontal="center"/>
    </xf>
    <xf numFmtId="0" fontId="0" fillId="2" borderId="0" xfId="0" applyFill="1" applyAlignment="1">
      <alignment horizontal="center"/>
    </xf>
    <xf numFmtId="0" fontId="26" fillId="2" borderId="0" xfId="0" applyFont="1" applyFill="1"/>
    <xf numFmtId="0" fontId="27" fillId="2" borderId="0" xfId="0" applyFont="1" applyFill="1"/>
    <xf numFmtId="0" fontId="28" fillId="2" borderId="0" xfId="0" applyFont="1" applyFill="1"/>
    <xf numFmtId="0" fontId="2" fillId="0" borderId="6" xfId="0" applyFont="1" applyBorder="1" applyAlignment="1">
      <alignment horizontal="center" vertical="center"/>
    </xf>
    <xf numFmtId="0" fontId="2" fillId="0" borderId="16" xfId="0" applyFont="1" applyBorder="1" applyAlignment="1" applyProtection="1">
      <alignment horizontal="left" vertical="top" wrapText="1"/>
      <protection locked="0"/>
    </xf>
    <xf numFmtId="0" fontId="2" fillId="0" borderId="19" xfId="0" applyFont="1" applyBorder="1" applyAlignment="1" applyProtection="1">
      <alignment horizontal="left" vertical="top" wrapText="1"/>
      <protection locked="0"/>
    </xf>
    <xf numFmtId="0" fontId="2" fillId="0" borderId="22" xfId="0" applyFont="1" applyBorder="1" applyAlignment="1" applyProtection="1">
      <alignment horizontal="left" vertical="top" wrapText="1"/>
      <protection locked="0"/>
    </xf>
    <xf numFmtId="0" fontId="2" fillId="2" borderId="6" xfId="0" applyFont="1" applyFill="1" applyBorder="1" applyAlignment="1">
      <alignment horizontal="center" vertical="center"/>
    </xf>
    <xf numFmtId="0" fontId="2" fillId="2" borderId="16" xfId="0" applyFont="1" applyFill="1" applyBorder="1" applyAlignment="1" applyProtection="1">
      <alignment horizontal="left" vertical="top" wrapText="1"/>
      <protection locked="0"/>
    </xf>
    <xf numFmtId="0" fontId="2" fillId="2" borderId="4" xfId="0" applyFont="1" applyFill="1" applyBorder="1" applyAlignment="1">
      <alignment horizontal="left" vertical="center" indent="2"/>
    </xf>
    <xf numFmtId="0" fontId="2" fillId="2" borderId="19" xfId="0" applyFont="1" applyFill="1" applyBorder="1" applyAlignment="1" applyProtection="1">
      <alignment horizontal="left" vertical="top" wrapText="1"/>
      <protection locked="0"/>
    </xf>
    <xf numFmtId="0" fontId="2" fillId="2" borderId="22" xfId="0" applyFont="1" applyFill="1" applyBorder="1" applyAlignment="1" applyProtection="1">
      <alignment horizontal="left" vertical="top" wrapText="1"/>
      <protection locked="0"/>
    </xf>
    <xf numFmtId="0" fontId="2" fillId="2" borderId="5" xfId="0" applyFont="1" applyFill="1" applyBorder="1" applyAlignment="1">
      <alignment horizontal="left" vertical="center" indent="2"/>
    </xf>
    <xf numFmtId="0" fontId="2" fillId="2" borderId="0" xfId="0" applyFont="1" applyFill="1" applyAlignment="1">
      <alignment horizontal="left" vertical="top" wrapText="1"/>
    </xf>
    <xf numFmtId="0" fontId="2" fillId="2" borderId="0" xfId="0" applyFont="1" applyFill="1" applyAlignment="1">
      <alignment horizontal="left" vertical="center" indent="2"/>
    </xf>
    <xf numFmtId="0" fontId="2" fillId="2" borderId="0" xfId="0" applyFont="1" applyFill="1" applyAlignment="1">
      <alignment vertical="top" wrapText="1"/>
    </xf>
    <xf numFmtId="0" fontId="3" fillId="2" borderId="0" xfId="0" applyFont="1" applyFill="1" applyAlignment="1">
      <alignment horizontal="center" vertical="top" wrapText="1"/>
    </xf>
    <xf numFmtId="0" fontId="9" fillId="2" borderId="7" xfId="0" applyFont="1" applyFill="1" applyBorder="1" applyAlignment="1">
      <alignment horizontal="left" vertical="center" wrapText="1"/>
    </xf>
    <xf numFmtId="0" fontId="9" fillId="2" borderId="9" xfId="0" applyFont="1" applyFill="1" applyBorder="1" applyAlignment="1">
      <alignment horizontal="left" vertical="center" wrapText="1"/>
    </xf>
    <xf numFmtId="0" fontId="2" fillId="2" borderId="0" xfId="0" applyFont="1" applyFill="1" applyAlignment="1">
      <alignment vertical="top"/>
    </xf>
    <xf numFmtId="0" fontId="2" fillId="2" borderId="1" xfId="0" applyFont="1" applyFill="1" applyBorder="1" applyAlignment="1">
      <alignment horizontal="center"/>
    </xf>
    <xf numFmtId="0" fontId="28" fillId="2" borderId="0" xfId="0" applyFont="1" applyFill="1" applyAlignment="1">
      <alignment horizontal="center" vertical="center"/>
    </xf>
    <xf numFmtId="0" fontId="27" fillId="2" borderId="0" xfId="0" applyFont="1" applyFill="1" applyAlignment="1">
      <alignment horizontal="center" vertical="center"/>
    </xf>
    <xf numFmtId="0" fontId="2" fillId="0" borderId="1" xfId="0" applyFont="1" applyBorder="1" applyAlignment="1">
      <alignment horizontal="left" vertical="center" indent="2"/>
    </xf>
    <xf numFmtId="0" fontId="2" fillId="0" borderId="18" xfId="0" applyFont="1" applyBorder="1" applyAlignment="1">
      <alignment horizontal="left" vertical="center" indent="2"/>
    </xf>
    <xf numFmtId="0" fontId="2" fillId="0" borderId="21" xfId="0" applyFont="1" applyBorder="1" applyAlignment="1">
      <alignment horizontal="left" vertical="center" indent="2"/>
    </xf>
    <xf numFmtId="0" fontId="2" fillId="0" borderId="24" xfId="0" applyFont="1" applyBorder="1" applyAlignment="1">
      <alignment horizontal="left" vertical="center" indent="2"/>
    </xf>
    <xf numFmtId="0" fontId="2" fillId="0" borderId="29" xfId="0" applyFont="1" applyBorder="1" applyAlignment="1">
      <alignment horizontal="left" vertical="top" wrapText="1"/>
    </xf>
    <xf numFmtId="0" fontId="2" fillId="0" borderId="29" xfId="0" applyFont="1" applyBorder="1" applyAlignment="1">
      <alignment horizontal="left" vertical="center" indent="2"/>
    </xf>
    <xf numFmtId="0" fontId="2" fillId="0" borderId="28" xfId="0" applyFont="1" applyBorder="1" applyAlignment="1">
      <alignment horizontal="left" vertical="top" wrapText="1"/>
    </xf>
    <xf numFmtId="0" fontId="2" fillId="0" borderId="28" xfId="0" applyFont="1" applyBorder="1" applyAlignment="1">
      <alignment horizontal="left" vertical="center" indent="2"/>
    </xf>
    <xf numFmtId="0" fontId="2" fillId="0" borderId="31" xfId="0" applyFont="1" applyBorder="1" applyAlignment="1">
      <alignment horizontal="left" vertical="top" wrapText="1"/>
    </xf>
    <xf numFmtId="0" fontId="2" fillId="0" borderId="31" xfId="0" applyFont="1" applyBorder="1" applyAlignment="1">
      <alignment horizontal="left" vertical="center" indent="2"/>
    </xf>
    <xf numFmtId="0" fontId="27" fillId="8" borderId="0" xfId="0" applyFont="1" applyFill="1"/>
    <xf numFmtId="0" fontId="27" fillId="8" borderId="0" xfId="0" applyFont="1" applyFill="1" applyAlignment="1">
      <alignment horizontal="center" vertical="center"/>
    </xf>
    <xf numFmtId="0" fontId="31" fillId="9" borderId="13" xfId="0" applyFont="1" applyFill="1" applyBorder="1" applyAlignment="1">
      <alignment horizontal="center" vertical="center" wrapText="1"/>
    </xf>
    <xf numFmtId="0" fontId="27" fillId="9" borderId="8" xfId="0" applyFont="1" applyFill="1" applyBorder="1" applyAlignment="1">
      <alignment horizontal="center" vertical="center"/>
    </xf>
    <xf numFmtId="0" fontId="27" fillId="9" borderId="15" xfId="0" applyFont="1" applyFill="1" applyBorder="1" applyAlignment="1">
      <alignment horizontal="center" vertical="center"/>
    </xf>
    <xf numFmtId="0" fontId="31" fillId="8" borderId="5" xfId="0" applyFont="1" applyFill="1" applyBorder="1" applyAlignment="1">
      <alignment horizontal="center" vertical="top" wrapText="1"/>
    </xf>
    <xf numFmtId="0" fontId="27" fillId="8" borderId="5" xfId="0" applyFont="1" applyFill="1" applyBorder="1" applyAlignment="1">
      <alignment horizontal="center" vertical="center"/>
    </xf>
    <xf numFmtId="0" fontId="27" fillId="8" borderId="1" xfId="0" applyFont="1" applyFill="1" applyBorder="1" applyAlignment="1">
      <alignment horizontal="center" vertical="center"/>
    </xf>
    <xf numFmtId="0" fontId="31" fillId="8" borderId="8" xfId="0" applyFont="1" applyFill="1" applyBorder="1" applyAlignment="1">
      <alignment vertical="top" wrapText="1"/>
    </xf>
    <xf numFmtId="0" fontId="27" fillId="8" borderId="8" xfId="0" applyFont="1" applyFill="1" applyBorder="1" applyAlignment="1">
      <alignment horizontal="center" vertical="center"/>
    </xf>
    <xf numFmtId="0" fontId="32" fillId="8" borderId="9" xfId="0" applyFont="1" applyFill="1" applyBorder="1" applyAlignment="1">
      <alignment horizontal="center" vertical="top" wrapText="1"/>
    </xf>
    <xf numFmtId="0" fontId="27" fillId="8" borderId="9" xfId="0" applyFont="1" applyFill="1" applyBorder="1" applyAlignment="1">
      <alignment horizontal="center" vertical="center"/>
    </xf>
    <xf numFmtId="0" fontId="27" fillId="8" borderId="1" xfId="0" applyFont="1" applyFill="1" applyBorder="1"/>
    <xf numFmtId="0" fontId="31" fillId="8" borderId="9" xfId="0" applyFont="1" applyFill="1" applyBorder="1" applyAlignment="1">
      <alignment vertical="top" wrapText="1"/>
    </xf>
    <xf numFmtId="0" fontId="31" fillId="8" borderId="7" xfId="0" applyFont="1" applyFill="1" applyBorder="1" applyAlignment="1">
      <alignment vertical="top" wrapText="1"/>
    </xf>
    <xf numFmtId="0" fontId="27" fillId="8" borderId="7" xfId="0" applyFont="1" applyFill="1" applyBorder="1" applyAlignment="1">
      <alignment horizontal="center" vertical="center"/>
    </xf>
    <xf numFmtId="0" fontId="27" fillId="2" borderId="0" xfId="0" applyFont="1" applyFill="1" applyAlignment="1">
      <alignment horizontal="center"/>
    </xf>
    <xf numFmtId="0" fontId="14" fillId="2" borderId="0" xfId="0" applyFont="1" applyFill="1" applyAlignment="1">
      <alignment horizontal="left" vertical="top" wrapText="1"/>
    </xf>
    <xf numFmtId="0" fontId="31" fillId="2" borderId="8" xfId="0" applyFont="1" applyFill="1" applyBorder="1" applyAlignment="1">
      <alignment vertical="top" wrapText="1"/>
    </xf>
    <xf numFmtId="49" fontId="9" fillId="0" borderId="0" xfId="0" applyNumberFormat="1" applyFont="1" applyAlignment="1">
      <alignment horizontal="left" vertical="center"/>
    </xf>
    <xf numFmtId="0" fontId="0" fillId="2" borderId="0" xfId="0" applyFill="1" applyAlignment="1">
      <alignment horizontal="left" vertical="center"/>
    </xf>
    <xf numFmtId="0" fontId="9" fillId="2" borderId="13" xfId="0" applyFont="1" applyFill="1" applyBorder="1" applyAlignment="1">
      <alignment horizontal="left" vertical="center"/>
    </xf>
    <xf numFmtId="0" fontId="26" fillId="2" borderId="0" xfId="0" applyFont="1" applyFill="1" applyAlignment="1">
      <alignment horizontal="center"/>
    </xf>
    <xf numFmtId="0" fontId="17" fillId="2" borderId="1" xfId="0" applyFont="1" applyFill="1" applyBorder="1" applyAlignment="1">
      <alignment horizontal="center"/>
    </xf>
    <xf numFmtId="0" fontId="6" fillId="2" borderId="0" xfId="0" applyFont="1" applyFill="1" applyAlignment="1">
      <alignment vertical="center"/>
    </xf>
    <xf numFmtId="0" fontId="11" fillId="2" borderId="0" xfId="0" applyFont="1" applyFill="1" applyAlignment="1">
      <alignment vertical="center"/>
    </xf>
    <xf numFmtId="0" fontId="5" fillId="2" borderId="0" xfId="0" applyFont="1" applyFill="1" applyAlignment="1">
      <alignment vertical="center"/>
    </xf>
    <xf numFmtId="0" fontId="12" fillId="2" borderId="0" xfId="0" applyFont="1" applyFill="1" applyAlignment="1">
      <alignment vertical="center"/>
    </xf>
    <xf numFmtId="0" fontId="28" fillId="6" borderId="0" xfId="0" applyFont="1" applyFill="1"/>
    <xf numFmtId="0" fontId="28" fillId="6" borderId="0" xfId="0" applyFont="1" applyFill="1" applyAlignment="1">
      <alignment horizontal="center" vertical="center"/>
    </xf>
    <xf numFmtId="0" fontId="27" fillId="6" borderId="0" xfId="0" applyFont="1" applyFill="1"/>
    <xf numFmtId="0" fontId="27" fillId="6" borderId="0" xfId="0" applyFont="1" applyFill="1" applyAlignment="1">
      <alignment horizontal="center" vertical="center"/>
    </xf>
    <xf numFmtId="0" fontId="31" fillId="11" borderId="13" xfId="0" applyFont="1" applyFill="1" applyBorder="1" applyAlignment="1">
      <alignment horizontal="center" vertical="center" wrapText="1"/>
    </xf>
    <xf numFmtId="0" fontId="27" fillId="11" borderId="8" xfId="0" applyFont="1" applyFill="1" applyBorder="1" applyAlignment="1">
      <alignment horizontal="center" vertical="center"/>
    </xf>
    <xf numFmtId="0" fontId="27" fillId="11" borderId="15" xfId="0" applyFont="1" applyFill="1" applyBorder="1" applyAlignment="1">
      <alignment horizontal="center" vertical="center"/>
    </xf>
    <xf numFmtId="0" fontId="31" fillId="6" borderId="5" xfId="0" applyFont="1" applyFill="1" applyBorder="1" applyAlignment="1">
      <alignment horizontal="center" vertical="top" wrapText="1"/>
    </xf>
    <xf numFmtId="0" fontId="27" fillId="6" borderId="5" xfId="0" applyFont="1" applyFill="1" applyBorder="1" applyAlignment="1">
      <alignment horizontal="center" vertical="center"/>
    </xf>
    <xf numFmtId="0" fontId="27" fillId="6" borderId="1" xfId="0" applyFont="1" applyFill="1" applyBorder="1" applyAlignment="1">
      <alignment horizontal="center" vertical="center"/>
    </xf>
    <xf numFmtId="0" fontId="27" fillId="6" borderId="1" xfId="0" applyFont="1" applyFill="1" applyBorder="1" applyAlignment="1">
      <alignment horizontal="center"/>
    </xf>
    <xf numFmtId="0" fontId="31" fillId="6" borderId="8" xfId="0" applyFont="1" applyFill="1" applyBorder="1" applyAlignment="1">
      <alignment vertical="top" wrapText="1"/>
    </xf>
    <xf numFmtId="0" fontId="27" fillId="6" borderId="8" xfId="0" applyFont="1" applyFill="1" applyBorder="1" applyAlignment="1">
      <alignment horizontal="center" vertical="center"/>
    </xf>
    <xf numFmtId="0" fontId="32" fillId="6" borderId="9" xfId="0" applyFont="1" applyFill="1" applyBorder="1" applyAlignment="1">
      <alignment horizontal="center" vertical="top" wrapText="1"/>
    </xf>
    <xf numFmtId="0" fontId="27" fillId="6" borderId="9" xfId="0" applyFont="1" applyFill="1" applyBorder="1" applyAlignment="1">
      <alignment horizontal="center" vertical="center"/>
    </xf>
    <xf numFmtId="0" fontId="27" fillId="6" borderId="1" xfId="0" applyFont="1" applyFill="1" applyBorder="1"/>
    <xf numFmtId="9" fontId="27" fillId="6" borderId="1" xfId="0" applyNumberFormat="1" applyFont="1" applyFill="1" applyBorder="1"/>
    <xf numFmtId="0" fontId="31" fillId="6" borderId="9" xfId="0" applyFont="1" applyFill="1" applyBorder="1" applyAlignment="1">
      <alignment vertical="top" wrapText="1"/>
    </xf>
    <xf numFmtId="9" fontId="0" fillId="6" borderId="1" xfId="0" applyNumberFormat="1" applyFill="1" applyBorder="1"/>
    <xf numFmtId="0" fontId="31" fillId="6" borderId="7" xfId="0" applyFont="1" applyFill="1" applyBorder="1" applyAlignment="1">
      <alignment vertical="top" wrapText="1"/>
    </xf>
    <xf numFmtId="0" fontId="27" fillId="6" borderId="7" xfId="0" applyFont="1" applyFill="1" applyBorder="1" applyAlignment="1">
      <alignment horizontal="center" vertical="center"/>
    </xf>
    <xf numFmtId="164" fontId="9" fillId="0" borderId="7" xfId="0" applyNumberFormat="1" applyFont="1" applyBorder="1" applyAlignment="1">
      <alignment horizontal="left" vertical="center"/>
    </xf>
    <xf numFmtId="0" fontId="33" fillId="2" borderId="8" xfId="0" applyFont="1" applyFill="1" applyBorder="1" applyAlignment="1">
      <alignment horizontal="left" vertical="center" wrapText="1"/>
    </xf>
    <xf numFmtId="0" fontId="24" fillId="2" borderId="8" xfId="0" applyFont="1" applyFill="1" applyBorder="1" applyAlignment="1">
      <alignment horizontal="left" vertical="center" wrapText="1"/>
    </xf>
    <xf numFmtId="0" fontId="32" fillId="2" borderId="0" xfId="0" applyFont="1" applyFill="1" applyAlignment="1">
      <alignment horizontal="center" vertical="top" wrapText="1"/>
    </xf>
    <xf numFmtId="0" fontId="31" fillId="2" borderId="0" xfId="0" applyFont="1" applyFill="1" applyAlignment="1">
      <alignment vertical="top" wrapText="1"/>
    </xf>
    <xf numFmtId="0" fontId="33" fillId="2" borderId="0" xfId="0" applyFont="1" applyFill="1" applyAlignment="1">
      <alignment horizontal="left" vertical="center" wrapText="1"/>
    </xf>
    <xf numFmtId="0" fontId="24" fillId="2" borderId="0" xfId="0" applyFont="1" applyFill="1" applyAlignment="1">
      <alignment horizontal="left" vertical="center" wrapText="1"/>
    </xf>
    <xf numFmtId="0" fontId="14" fillId="2" borderId="0" xfId="0" applyFont="1" applyFill="1" applyAlignment="1">
      <alignment horizontal="center" vertical="center" wrapText="1"/>
    </xf>
    <xf numFmtId="0" fontId="14" fillId="2" borderId="0" xfId="0" applyFont="1" applyFill="1" applyAlignment="1">
      <alignment horizontal="left" vertical="center" indent="2"/>
    </xf>
    <xf numFmtId="0" fontId="14" fillId="2" borderId="16" xfId="0" applyFont="1" applyFill="1" applyBorder="1" applyAlignment="1" applyProtection="1">
      <alignment horizontal="left" vertical="top" wrapText="1"/>
      <protection locked="0"/>
    </xf>
    <xf numFmtId="0" fontId="14" fillId="2" borderId="19" xfId="0" applyFont="1" applyFill="1" applyBorder="1" applyAlignment="1" applyProtection="1">
      <alignment horizontal="left" vertical="top" wrapText="1"/>
      <protection locked="0"/>
    </xf>
    <xf numFmtId="0" fontId="14" fillId="2" borderId="22" xfId="0" applyFont="1" applyFill="1" applyBorder="1" applyAlignment="1" applyProtection="1">
      <alignment horizontal="left" vertical="top" wrapText="1"/>
      <protection locked="0"/>
    </xf>
    <xf numFmtId="0" fontId="31" fillId="2" borderId="7" xfId="0" applyFont="1" applyFill="1" applyBorder="1" applyAlignment="1">
      <alignment vertical="top" wrapText="1"/>
    </xf>
    <xf numFmtId="0" fontId="14" fillId="2" borderId="0" xfId="0" applyFont="1" applyFill="1" applyAlignment="1">
      <alignment horizontal="center" vertical="top" wrapText="1"/>
    </xf>
    <xf numFmtId="0" fontId="31" fillId="2" borderId="9" xfId="0" applyFont="1" applyFill="1" applyBorder="1" applyAlignment="1">
      <alignment vertical="top" wrapText="1"/>
    </xf>
    <xf numFmtId="164" fontId="9" fillId="2" borderId="13" xfId="0" applyNumberFormat="1" applyFont="1" applyFill="1" applyBorder="1" applyAlignment="1" applyProtection="1">
      <alignment horizontal="left" vertical="center"/>
      <protection hidden="1"/>
    </xf>
    <xf numFmtId="164" fontId="16" fillId="0" borderId="7" xfId="0" applyNumberFormat="1" applyFont="1" applyBorder="1" applyAlignment="1" applyProtection="1">
      <alignment horizontal="left" vertical="center"/>
      <protection hidden="1"/>
    </xf>
    <xf numFmtId="0" fontId="36" fillId="2" borderId="0" xfId="0" applyFont="1" applyFill="1"/>
    <xf numFmtId="0" fontId="36" fillId="6" borderId="1" xfId="0" applyFont="1" applyFill="1" applyBorder="1" applyAlignment="1">
      <alignment horizontal="center" vertical="center"/>
    </xf>
    <xf numFmtId="0" fontId="36" fillId="6" borderId="0" xfId="0" applyFont="1" applyFill="1" applyAlignment="1">
      <alignment horizontal="center" vertical="center"/>
    </xf>
    <xf numFmtId="0" fontId="14" fillId="2" borderId="1" xfId="0" applyFont="1" applyFill="1" applyBorder="1" applyAlignment="1">
      <alignment horizontal="center" vertical="center" wrapText="1"/>
    </xf>
    <xf numFmtId="0" fontId="14" fillId="2" borderId="16" xfId="0" applyFont="1" applyFill="1" applyBorder="1" applyAlignment="1">
      <alignment horizontal="left" vertical="top" wrapText="1"/>
    </xf>
    <xf numFmtId="0" fontId="14" fillId="2" borderId="19" xfId="0" applyFont="1" applyFill="1" applyBorder="1" applyAlignment="1">
      <alignment horizontal="left" vertical="top" wrapText="1"/>
    </xf>
    <xf numFmtId="0" fontId="14" fillId="2" borderId="22" xfId="0" applyFont="1" applyFill="1" applyBorder="1" applyAlignment="1">
      <alignment horizontal="left" vertical="top" wrapText="1"/>
    </xf>
    <xf numFmtId="0" fontId="14" fillId="2" borderId="32" xfId="0" applyFont="1" applyFill="1" applyBorder="1" applyAlignment="1" applyProtection="1">
      <alignment horizontal="left" vertical="top" wrapText="1"/>
      <protection locked="0"/>
    </xf>
    <xf numFmtId="0" fontId="14" fillId="2" borderId="35" xfId="0" applyFont="1" applyFill="1" applyBorder="1" applyAlignment="1" applyProtection="1">
      <alignment horizontal="left" vertical="top" wrapText="1"/>
      <protection locked="0"/>
    </xf>
    <xf numFmtId="0" fontId="14" fillId="2" borderId="38" xfId="0" applyFont="1" applyFill="1" applyBorder="1" applyAlignment="1" applyProtection="1">
      <alignment horizontal="left" vertical="top" wrapText="1"/>
      <protection locked="0"/>
    </xf>
    <xf numFmtId="0" fontId="14" fillId="2" borderId="29" xfId="0" applyFont="1" applyFill="1" applyBorder="1" applyAlignment="1">
      <alignment horizontal="left" vertical="top" wrapText="1"/>
    </xf>
    <xf numFmtId="0" fontId="14" fillId="2" borderId="28" xfId="0" applyFont="1" applyFill="1" applyBorder="1" applyAlignment="1">
      <alignment horizontal="left" vertical="top" wrapText="1"/>
    </xf>
    <xf numFmtId="0" fontId="14" fillId="2" borderId="31" xfId="0" applyFont="1" applyFill="1" applyBorder="1" applyAlignment="1">
      <alignment horizontal="left" vertical="top" wrapText="1"/>
    </xf>
    <xf numFmtId="0" fontId="14" fillId="2" borderId="41" xfId="0" applyFont="1" applyFill="1" applyBorder="1" applyAlignment="1">
      <alignment horizontal="left" vertical="top" wrapText="1"/>
    </xf>
    <xf numFmtId="0" fontId="14" fillId="2" borderId="20" xfId="0" applyFont="1" applyFill="1" applyBorder="1" applyAlignment="1">
      <alignment horizontal="left" vertical="top" wrapText="1"/>
    </xf>
    <xf numFmtId="0" fontId="14" fillId="2" borderId="21" xfId="0" applyFont="1" applyFill="1" applyBorder="1" applyAlignment="1">
      <alignment horizontal="left" vertical="top" wrapText="1"/>
    </xf>
    <xf numFmtId="0" fontId="14" fillId="2" borderId="0" xfId="0" applyFont="1" applyFill="1" applyAlignment="1">
      <alignment vertical="top" wrapText="1"/>
    </xf>
    <xf numFmtId="0" fontId="39" fillId="2" borderId="0" xfId="0" applyFont="1" applyFill="1" applyAlignment="1">
      <alignment horizontal="center" vertical="top" wrapText="1"/>
    </xf>
    <xf numFmtId="0" fontId="33" fillId="2" borderId="7" xfId="0" applyFont="1" applyFill="1" applyBorder="1" applyAlignment="1">
      <alignment horizontal="left" vertical="center" wrapText="1"/>
    </xf>
    <xf numFmtId="0" fontId="24" fillId="2" borderId="7" xfId="0" applyFont="1" applyFill="1" applyBorder="1" applyAlignment="1">
      <alignment horizontal="left" vertical="center" wrapText="1"/>
    </xf>
    <xf numFmtId="0" fontId="14" fillId="2" borderId="7" xfId="0" applyFont="1" applyFill="1" applyBorder="1" applyAlignment="1">
      <alignment horizontal="center" vertical="center" wrapText="1"/>
    </xf>
    <xf numFmtId="0" fontId="33" fillId="2" borderId="9" xfId="0" applyFont="1" applyFill="1" applyBorder="1" applyAlignment="1">
      <alignment horizontal="left" vertical="center" wrapText="1"/>
    </xf>
    <xf numFmtId="0" fontId="24" fillId="2" borderId="9" xfId="0" applyFont="1" applyFill="1" applyBorder="1" applyAlignment="1">
      <alignment horizontal="left" vertical="center" wrapText="1"/>
    </xf>
    <xf numFmtId="0" fontId="14" fillId="2" borderId="9" xfId="0" applyFont="1" applyFill="1" applyBorder="1" applyAlignment="1">
      <alignment horizontal="center" vertical="center" wrapText="1"/>
    </xf>
    <xf numFmtId="0" fontId="14" fillId="2" borderId="0" xfId="0" applyFont="1" applyFill="1" applyAlignment="1">
      <alignment vertical="top"/>
    </xf>
    <xf numFmtId="0" fontId="24" fillId="0" borderId="0" xfId="0" applyFont="1" applyAlignment="1">
      <alignment horizontal="left" vertical="center" wrapText="1"/>
    </xf>
    <xf numFmtId="0" fontId="14" fillId="0" borderId="0" xfId="0" applyFont="1" applyAlignment="1">
      <alignment horizontal="center" vertical="center" wrapText="1"/>
    </xf>
    <xf numFmtId="0" fontId="14" fillId="0" borderId="0" xfId="0" applyFont="1" applyAlignment="1">
      <alignment horizontal="center" vertical="top" wrapText="1"/>
    </xf>
    <xf numFmtId="0" fontId="41" fillId="10" borderId="1" xfId="0" applyFont="1" applyFill="1" applyBorder="1" applyAlignment="1">
      <alignment horizontal="center" vertical="center" wrapText="1"/>
    </xf>
    <xf numFmtId="0" fontId="27" fillId="2" borderId="1" xfId="0" applyFont="1" applyFill="1" applyBorder="1" applyAlignment="1">
      <alignment horizontal="center" vertical="center" wrapText="1"/>
    </xf>
    <xf numFmtId="0" fontId="27" fillId="2" borderId="13" xfId="0" applyFont="1" applyFill="1" applyBorder="1" applyAlignment="1">
      <alignment vertical="center" wrapText="1"/>
    </xf>
    <xf numFmtId="0" fontId="27" fillId="2" borderId="8" xfId="0" applyFont="1" applyFill="1" applyBorder="1" applyAlignment="1">
      <alignment vertical="center" wrapText="1"/>
    </xf>
    <xf numFmtId="1" fontId="27" fillId="2" borderId="1" xfId="0" applyNumberFormat="1" applyFont="1" applyFill="1" applyBorder="1" applyAlignment="1" applyProtection="1">
      <alignment horizontal="center" vertical="center" wrapText="1"/>
      <protection hidden="1"/>
    </xf>
    <xf numFmtId="1" fontId="27" fillId="2" borderId="1" xfId="0" applyNumberFormat="1" applyFont="1" applyFill="1" applyBorder="1" applyAlignment="1">
      <alignment horizontal="center" vertical="center" wrapText="1"/>
    </xf>
    <xf numFmtId="9" fontId="42" fillId="2" borderId="1" xfId="1" applyNumberFormat="1" applyFont="1" applyFill="1" applyBorder="1" applyAlignment="1" applyProtection="1">
      <alignment horizontal="center" vertical="center"/>
      <protection hidden="1"/>
    </xf>
    <xf numFmtId="0" fontId="27" fillId="7" borderId="1" xfId="0" applyFont="1" applyFill="1" applyBorder="1" applyAlignment="1">
      <alignment horizontal="center" vertical="center" wrapText="1"/>
    </xf>
    <xf numFmtId="0" fontId="27" fillId="7" borderId="13" xfId="0" applyFont="1" applyFill="1" applyBorder="1" applyAlignment="1">
      <alignment vertical="center" wrapText="1"/>
    </xf>
    <xf numFmtId="0" fontId="27" fillId="7" borderId="8" xfId="0" applyFont="1" applyFill="1" applyBorder="1" applyAlignment="1">
      <alignment vertical="center" wrapText="1"/>
    </xf>
    <xf numFmtId="1" fontId="27" fillId="7" borderId="1" xfId="0" applyNumberFormat="1" applyFont="1" applyFill="1" applyBorder="1" applyAlignment="1" applyProtection="1">
      <alignment horizontal="center" vertical="center" wrapText="1"/>
      <protection hidden="1"/>
    </xf>
    <xf numFmtId="1" fontId="27" fillId="7" borderId="1" xfId="0" applyNumberFormat="1" applyFont="1" applyFill="1" applyBorder="1" applyAlignment="1">
      <alignment horizontal="center" vertical="center" wrapText="1"/>
    </xf>
    <xf numFmtId="9" fontId="42" fillId="7" borderId="1" xfId="1" applyNumberFormat="1" applyFont="1" applyFill="1" applyBorder="1" applyAlignment="1" applyProtection="1">
      <alignment horizontal="center" vertical="center"/>
      <protection hidden="1"/>
    </xf>
    <xf numFmtId="0" fontId="27" fillId="0" borderId="1" xfId="0" applyFont="1" applyBorder="1" applyAlignment="1">
      <alignment horizontal="center" vertical="center" wrapText="1"/>
    </xf>
    <xf numFmtId="0" fontId="27" fillId="0" borderId="13" xfId="0" applyFont="1" applyBorder="1" applyAlignment="1">
      <alignment vertical="center" wrapText="1"/>
    </xf>
    <xf numFmtId="0" fontId="27" fillId="0" borderId="8" xfId="0" applyFont="1" applyBorder="1" applyAlignment="1">
      <alignment vertical="center" wrapText="1"/>
    </xf>
    <xf numFmtId="1" fontId="27" fillId="0" borderId="1" xfId="0" applyNumberFormat="1" applyFont="1" applyBorder="1" applyAlignment="1" applyProtection="1">
      <alignment horizontal="center" vertical="center" wrapText="1"/>
      <protection hidden="1"/>
    </xf>
    <xf numFmtId="1" fontId="27" fillId="0" borderId="1" xfId="0" applyNumberFormat="1" applyFont="1" applyBorder="1" applyAlignment="1">
      <alignment horizontal="center" vertical="center"/>
    </xf>
    <xf numFmtId="9" fontId="42" fillId="0" borderId="1" xfId="1" applyNumberFormat="1" applyFont="1" applyBorder="1" applyAlignment="1" applyProtection="1">
      <alignment horizontal="center" vertical="center"/>
      <protection hidden="1"/>
    </xf>
    <xf numFmtId="1" fontId="27" fillId="0" borderId="1" xfId="0" applyNumberFormat="1" applyFont="1" applyBorder="1" applyAlignment="1">
      <alignment horizontal="center" vertical="center" wrapText="1"/>
    </xf>
    <xf numFmtId="1" fontId="41" fillId="7" borderId="1" xfId="0" applyNumberFormat="1" applyFont="1" applyFill="1" applyBorder="1" applyAlignment="1" applyProtection="1">
      <alignment horizontal="center" vertical="center"/>
      <protection hidden="1"/>
    </xf>
    <xf numFmtId="1" fontId="41" fillId="7" borderId="1" xfId="0" applyNumberFormat="1" applyFont="1" applyFill="1" applyBorder="1" applyAlignment="1" applyProtection="1">
      <alignment horizontal="center" vertical="center" wrapText="1"/>
      <protection hidden="1"/>
    </xf>
    <xf numFmtId="0" fontId="27" fillId="0" borderId="0" xfId="0" applyFont="1"/>
    <xf numFmtId="0" fontId="27" fillId="0" borderId="0" xfId="0" applyFont="1" applyAlignment="1">
      <alignment horizontal="center"/>
    </xf>
    <xf numFmtId="164" fontId="9" fillId="0" borderId="0" xfId="0" applyNumberFormat="1" applyFont="1" applyAlignment="1" applyProtection="1">
      <alignment horizontal="left" vertical="center"/>
      <protection hidden="1"/>
    </xf>
    <xf numFmtId="164" fontId="9" fillId="0" borderId="0" xfId="0" applyNumberFormat="1" applyFont="1" applyAlignment="1">
      <alignment vertical="center"/>
    </xf>
    <xf numFmtId="164" fontId="9" fillId="0" borderId="0" xfId="0" applyNumberFormat="1" applyFont="1" applyAlignment="1">
      <alignment horizontal="left" vertical="center"/>
    </xf>
    <xf numFmtId="0" fontId="0" fillId="0" borderId="47" xfId="0" applyBorder="1"/>
    <xf numFmtId="0" fontId="0" fillId="0" borderId="48" xfId="0" applyBorder="1"/>
    <xf numFmtId="0" fontId="0" fillId="0" borderId="48" xfId="0" applyBorder="1" applyAlignment="1">
      <alignment horizontal="center"/>
    </xf>
    <xf numFmtId="0" fontId="0" fillId="0" borderId="49" xfId="0" applyBorder="1"/>
    <xf numFmtId="0" fontId="7" fillId="0" borderId="49" xfId="0" applyFont="1" applyBorder="1" applyAlignment="1">
      <alignment horizontal="center"/>
    </xf>
    <xf numFmtId="0" fontId="7" fillId="0" borderId="9" xfId="0" applyFont="1" applyBorder="1" applyAlignment="1">
      <alignment horizontal="center"/>
    </xf>
    <xf numFmtId="0" fontId="17" fillId="0" borderId="0" xfId="0" applyFont="1" applyAlignment="1">
      <alignment vertical="center"/>
    </xf>
    <xf numFmtId="0" fontId="17" fillId="0" borderId="1" xfId="0" applyFont="1" applyBorder="1" applyAlignment="1" applyProtection="1">
      <alignment horizontal="left" vertical="center" indent="1"/>
      <protection locked="0"/>
    </xf>
    <xf numFmtId="0" fontId="17" fillId="0" borderId="0" xfId="0" applyFont="1" applyAlignment="1">
      <alignment horizontal="left" vertical="center" indent="1"/>
    </xf>
    <xf numFmtId="0" fontId="17" fillId="0" borderId="0" xfId="0" applyFont="1" applyAlignment="1">
      <alignment horizontal="left" vertical="center"/>
    </xf>
    <xf numFmtId="0" fontId="0" fillId="0" borderId="49" xfId="0" applyBorder="1" applyProtection="1">
      <protection locked="0"/>
    </xf>
    <xf numFmtId="164" fontId="17" fillId="0" borderId="15" xfId="0" applyNumberFormat="1" applyFont="1" applyBorder="1" applyAlignment="1" applyProtection="1">
      <alignment horizontal="left" vertical="center"/>
      <protection locked="0"/>
    </xf>
    <xf numFmtId="164" fontId="17" fillId="0" borderId="13" xfId="0" applyNumberFormat="1" applyFont="1" applyBorder="1" applyAlignment="1" applyProtection="1">
      <alignment horizontal="left" vertical="center" indent="1"/>
      <protection hidden="1"/>
    </xf>
    <xf numFmtId="0" fontId="2" fillId="0" borderId="0" xfId="0" applyFont="1" applyAlignment="1" applyProtection="1">
      <alignment horizontal="center"/>
      <protection locked="0"/>
    </xf>
    <xf numFmtId="0" fontId="2" fillId="0" borderId="0" xfId="0" applyFont="1" applyAlignment="1" applyProtection="1">
      <alignment horizontal="left" vertical="center"/>
      <protection locked="0"/>
    </xf>
    <xf numFmtId="0" fontId="0" fillId="0" borderId="0" xfId="0" applyAlignment="1" applyProtection="1">
      <alignment horizontal="left" vertical="center"/>
      <protection locked="0"/>
    </xf>
    <xf numFmtId="0" fontId="10" fillId="0" borderId="0" xfId="0" applyFont="1" applyAlignment="1" applyProtection="1">
      <alignment horizontal="left" vertical="center"/>
      <protection locked="0"/>
    </xf>
    <xf numFmtId="0" fontId="2" fillId="0" borderId="0" xfId="0" applyFont="1" applyAlignment="1" applyProtection="1">
      <alignment vertical="center"/>
      <protection locked="0"/>
    </xf>
    <xf numFmtId="0" fontId="0" fillId="0" borderId="0" xfId="0" applyAlignment="1" applyProtection="1">
      <alignment vertical="center"/>
      <protection locked="0"/>
    </xf>
    <xf numFmtId="0" fontId="10" fillId="0" borderId="7" xfId="0" applyFont="1" applyBorder="1" applyAlignment="1" applyProtection="1">
      <alignment horizontal="left" vertical="center"/>
      <protection locked="0"/>
    </xf>
    <xf numFmtId="0" fontId="2" fillId="0" borderId="7" xfId="0" applyFont="1" applyBorder="1" applyAlignment="1" applyProtection="1">
      <alignment vertical="center"/>
      <protection locked="0"/>
    </xf>
    <xf numFmtId="0" fontId="0" fillId="0" borderId="7" xfId="0" applyBorder="1" applyAlignment="1" applyProtection="1">
      <alignment horizontal="left" vertical="center"/>
      <protection locked="0"/>
    </xf>
    <xf numFmtId="0" fontId="9" fillId="0" borderId="1" xfId="0" applyFont="1" applyBorder="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 fontId="44" fillId="0" borderId="13" xfId="0" applyNumberFormat="1" applyFont="1" applyBorder="1" applyAlignment="1" applyProtection="1">
      <alignment horizontal="center" vertical="center"/>
      <protection hidden="1"/>
    </xf>
    <xf numFmtId="1" fontId="44" fillId="0" borderId="14" xfId="0" applyNumberFormat="1" applyFont="1" applyBorder="1" applyAlignment="1" applyProtection="1">
      <alignment horizontal="center" vertical="center"/>
      <protection hidden="1"/>
    </xf>
    <xf numFmtId="0" fontId="47" fillId="0" borderId="2" xfId="0" applyFont="1" applyBorder="1" applyAlignment="1" applyProtection="1">
      <alignment horizontal="center"/>
      <protection locked="0"/>
    </xf>
    <xf numFmtId="0" fontId="2" fillId="0" borderId="3" xfId="0" applyFont="1" applyBorder="1" applyAlignment="1" applyProtection="1">
      <alignment horizontal="center"/>
      <protection locked="0"/>
    </xf>
    <xf numFmtId="0" fontId="9" fillId="0" borderId="49" xfId="0" applyFont="1" applyBorder="1" applyProtection="1">
      <protection locked="0"/>
    </xf>
    <xf numFmtId="0" fontId="9" fillId="0" borderId="0" xfId="0" applyFont="1" applyAlignment="1" applyProtection="1">
      <alignment horizontal="center"/>
      <protection locked="0"/>
    </xf>
    <xf numFmtId="0" fontId="9" fillId="0" borderId="0" xfId="0" applyFont="1" applyProtection="1">
      <protection locked="0"/>
    </xf>
    <xf numFmtId="0" fontId="9" fillId="0" borderId="0" xfId="0" applyFont="1" applyAlignment="1" applyProtection="1">
      <alignment vertical="center"/>
      <protection locked="0"/>
    </xf>
    <xf numFmtId="0" fontId="9" fillId="0" borderId="0" xfId="0" applyFont="1" applyAlignment="1" applyProtection="1">
      <alignment horizontal="left" vertical="center"/>
      <protection locked="0"/>
    </xf>
    <xf numFmtId="0" fontId="9" fillId="0" borderId="0" xfId="0" applyFont="1" applyAlignment="1" applyProtection="1">
      <alignment vertical="top"/>
      <protection locked="0"/>
    </xf>
    <xf numFmtId="0" fontId="9" fillId="0" borderId="0" xfId="0" applyFont="1" applyAlignment="1" applyProtection="1">
      <alignment horizontal="right"/>
      <protection locked="0"/>
    </xf>
    <xf numFmtId="0" fontId="9" fillId="0" borderId="0" xfId="0" applyFont="1" applyAlignment="1" applyProtection="1">
      <alignment horizontal="left" vertical="center"/>
      <protection hidden="1"/>
    </xf>
    <xf numFmtId="0" fontId="17" fillId="0" borderId="15" xfId="0" applyFont="1" applyBorder="1" applyAlignment="1" applyProtection="1">
      <alignment vertical="center"/>
      <protection locked="0"/>
    </xf>
    <xf numFmtId="0" fontId="17" fillId="0" borderId="8" xfId="0" applyFont="1" applyBorder="1" applyAlignment="1" applyProtection="1">
      <alignment vertical="center"/>
      <protection locked="0"/>
    </xf>
    <xf numFmtId="0" fontId="17" fillId="0" borderId="8" xfId="0" applyFont="1" applyBorder="1" applyAlignment="1" applyProtection="1">
      <alignment horizontal="left" vertical="center"/>
      <protection locked="0"/>
    </xf>
    <xf numFmtId="0" fontId="17" fillId="0" borderId="8" xfId="0" applyFont="1" applyBorder="1" applyAlignment="1" applyProtection="1">
      <alignment horizontal="left" vertical="center" indent="1"/>
      <protection locked="0"/>
    </xf>
    <xf numFmtId="164" fontId="17" fillId="0" borderId="8" xfId="0" applyNumberFormat="1" applyFont="1" applyBorder="1" applyAlignment="1" applyProtection="1">
      <alignment horizontal="left" vertical="center" indent="1"/>
      <protection locked="0"/>
    </xf>
    <xf numFmtId="0" fontId="17" fillId="0" borderId="13" xfId="0" applyFont="1" applyBorder="1" applyAlignment="1" applyProtection="1">
      <alignment horizontal="left" vertical="center" indent="1"/>
      <protection locked="0"/>
    </xf>
    <xf numFmtId="164" fontId="17" fillId="0" borderId="15" xfId="0" applyNumberFormat="1" applyFont="1" applyBorder="1" applyAlignment="1" applyProtection="1">
      <alignment horizontal="left" vertical="center" indent="1"/>
      <protection locked="0"/>
    </xf>
    <xf numFmtId="0" fontId="17" fillId="0" borderId="15" xfId="0" applyFont="1" applyBorder="1" applyAlignment="1" applyProtection="1">
      <alignment horizontal="left" vertical="center" indent="1"/>
      <protection locked="0"/>
    </xf>
    <xf numFmtId="0" fontId="43" fillId="0" borderId="0" xfId="0" applyFont="1" applyAlignment="1">
      <alignment horizontal="left" vertical="center" indent="1"/>
    </xf>
    <xf numFmtId="0" fontId="43" fillId="0" borderId="11" xfId="0" applyFont="1" applyBorder="1"/>
    <xf numFmtId="0" fontId="43" fillId="0" borderId="13" xfId="0" applyFont="1" applyBorder="1" applyAlignment="1" applyProtection="1">
      <alignment vertical="center"/>
      <protection locked="0"/>
    </xf>
    <xf numFmtId="0" fontId="43" fillId="0" borderId="15" xfId="0" applyFont="1" applyBorder="1" applyAlignment="1" applyProtection="1">
      <alignment vertical="center"/>
      <protection locked="0"/>
    </xf>
    <xf numFmtId="0" fontId="43" fillId="0" borderId="15" xfId="0" applyFont="1" applyBorder="1" applyAlignment="1" applyProtection="1">
      <alignment horizontal="left" vertical="center"/>
      <protection locked="0"/>
    </xf>
    <xf numFmtId="0" fontId="43" fillId="0" borderId="15" xfId="0" applyFont="1" applyBorder="1" applyProtection="1">
      <protection locked="0"/>
    </xf>
    <xf numFmtId="0" fontId="17" fillId="0" borderId="9" xfId="0" applyFont="1" applyBorder="1" applyAlignment="1" applyProtection="1">
      <alignment horizontal="left" vertical="center" indent="1"/>
      <protection locked="0"/>
    </xf>
    <xf numFmtId="0" fontId="17" fillId="0" borderId="10" xfId="0" applyFont="1" applyBorder="1" applyProtection="1">
      <protection locked="0"/>
    </xf>
    <xf numFmtId="0" fontId="17" fillId="0" borderId="9" xfId="0" applyFont="1" applyBorder="1" applyAlignment="1" applyProtection="1">
      <alignment horizontal="left" vertical="center"/>
      <protection locked="0"/>
    </xf>
    <xf numFmtId="0" fontId="17" fillId="0" borderId="10" xfId="0" applyFont="1" applyBorder="1" applyAlignment="1" applyProtection="1">
      <alignment horizontal="left" vertical="center" indent="1"/>
      <protection locked="0"/>
    </xf>
    <xf numFmtId="0" fontId="43" fillId="0" borderId="13" xfId="0" applyFont="1" applyBorder="1" applyAlignment="1" applyProtection="1">
      <alignment horizontal="left" indent="1"/>
      <protection locked="0"/>
    </xf>
    <xf numFmtId="0" fontId="43" fillId="0" borderId="13" xfId="0" applyFont="1" applyBorder="1" applyAlignment="1" applyProtection="1">
      <alignment horizontal="left" vertical="center" indent="1"/>
      <protection locked="0"/>
    </xf>
    <xf numFmtId="0" fontId="9" fillId="0" borderId="5" xfId="0" applyFont="1" applyBorder="1" applyAlignment="1" applyProtection="1">
      <alignment horizontal="center" vertical="center" wrapText="1"/>
      <protection locked="0"/>
    </xf>
    <xf numFmtId="164" fontId="16" fillId="0" borderId="5" xfId="0" applyNumberFormat="1" applyFont="1" applyBorder="1" applyAlignment="1" applyProtection="1">
      <alignment horizontal="center" vertical="center" wrapText="1"/>
      <protection hidden="1"/>
    </xf>
    <xf numFmtId="0" fontId="16" fillId="4" borderId="50" xfId="0" applyFont="1" applyFill="1" applyBorder="1" applyAlignment="1" applyProtection="1">
      <alignment horizontal="center" vertical="center" wrapText="1"/>
      <protection locked="0"/>
    </xf>
    <xf numFmtId="0" fontId="34" fillId="12" borderId="13" xfId="0" applyFont="1" applyFill="1" applyBorder="1" applyAlignment="1">
      <alignment horizontal="center" vertical="center" wrapText="1"/>
    </xf>
    <xf numFmtId="0" fontId="31" fillId="12" borderId="13" xfId="0" applyFont="1" applyFill="1" applyBorder="1" applyAlignment="1">
      <alignment horizontal="center" vertical="center" wrapText="1"/>
    </xf>
    <xf numFmtId="0" fontId="41" fillId="10" borderId="6" xfId="0" applyFont="1" applyFill="1" applyBorder="1" applyAlignment="1">
      <alignment horizontal="center" vertical="center" wrapText="1"/>
    </xf>
    <xf numFmtId="0" fontId="41" fillId="10" borderId="5" xfId="0" applyFont="1" applyFill="1" applyBorder="1" applyAlignment="1">
      <alignment horizontal="center" vertical="center" wrapText="1"/>
    </xf>
    <xf numFmtId="0" fontId="6" fillId="2" borderId="14"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24" fillId="6" borderId="14" xfId="0" applyFont="1" applyFill="1" applyBorder="1" applyAlignment="1">
      <alignment horizontal="center" vertical="center" wrapText="1"/>
    </xf>
    <xf numFmtId="0" fontId="24" fillId="6" borderId="9" xfId="0" applyFont="1" applyFill="1" applyBorder="1" applyAlignment="1">
      <alignment horizontal="center" vertical="center" wrapText="1"/>
    </xf>
    <xf numFmtId="0" fontId="27" fillId="6" borderId="10" xfId="0" applyFont="1" applyFill="1" applyBorder="1" applyAlignment="1">
      <alignment horizontal="center" vertical="center" wrapText="1"/>
    </xf>
    <xf numFmtId="0" fontId="24" fillId="6" borderId="2" xfId="0" applyFont="1" applyFill="1" applyBorder="1" applyAlignment="1">
      <alignment horizontal="center" vertical="center" wrapText="1"/>
    </xf>
    <xf numFmtId="0" fontId="24" fillId="6" borderId="0" xfId="0" applyFont="1" applyFill="1" applyAlignment="1">
      <alignment horizontal="center" vertical="center" wrapText="1"/>
    </xf>
    <xf numFmtId="0" fontId="27" fillId="6" borderId="11" xfId="0" applyFont="1" applyFill="1" applyBorder="1" applyAlignment="1">
      <alignment horizontal="center" vertical="center" wrapText="1"/>
    </xf>
    <xf numFmtId="0" fontId="24" fillId="6" borderId="3" xfId="0" applyFont="1" applyFill="1" applyBorder="1" applyAlignment="1">
      <alignment horizontal="center" vertical="center" wrapText="1"/>
    </xf>
    <xf numFmtId="0" fontId="24" fillId="6" borderId="7" xfId="0" applyFont="1" applyFill="1" applyBorder="1" applyAlignment="1">
      <alignment horizontal="center" vertical="center" wrapText="1"/>
    </xf>
    <xf numFmtId="0" fontId="27" fillId="6" borderId="12" xfId="0" applyFont="1" applyFill="1" applyBorder="1" applyAlignment="1">
      <alignment horizontal="center" vertical="center" wrapText="1"/>
    </xf>
    <xf numFmtId="0" fontId="11" fillId="2" borderId="2" xfId="0" applyFont="1" applyFill="1" applyBorder="1" applyAlignment="1">
      <alignment horizontal="center" vertical="center"/>
    </xf>
    <xf numFmtId="0" fontId="11" fillId="2" borderId="0" xfId="0" applyFont="1" applyFill="1" applyAlignment="1">
      <alignment horizontal="center" vertical="center"/>
    </xf>
    <xf numFmtId="0" fontId="11" fillId="2" borderId="1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0" xfId="0" applyFont="1" applyFill="1" applyAlignment="1">
      <alignment horizontal="center" vertical="center"/>
    </xf>
    <xf numFmtId="0" fontId="5" fillId="2" borderId="11"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12" xfId="0" applyFont="1" applyFill="1" applyBorder="1" applyAlignment="1">
      <alignment horizontal="center" vertical="center"/>
    </xf>
    <xf numFmtId="0" fontId="10" fillId="12" borderId="14" xfId="0" applyFont="1" applyFill="1" applyBorder="1" applyAlignment="1">
      <alignment horizontal="center"/>
    </xf>
    <xf numFmtId="0" fontId="10" fillId="12" borderId="9" xfId="0" applyFont="1" applyFill="1" applyBorder="1" applyAlignment="1">
      <alignment horizontal="center"/>
    </xf>
    <xf numFmtId="0" fontId="10" fillId="12" borderId="10" xfId="0" applyFont="1" applyFill="1" applyBorder="1" applyAlignment="1">
      <alignment horizontal="center"/>
    </xf>
    <xf numFmtId="0" fontId="10" fillId="12" borderId="3" xfId="0" applyFont="1" applyFill="1" applyBorder="1" applyAlignment="1">
      <alignment horizontal="center"/>
    </xf>
    <xf numFmtId="0" fontId="10" fillId="12" borderId="7" xfId="0" applyFont="1" applyFill="1" applyBorder="1" applyAlignment="1">
      <alignment horizontal="center"/>
    </xf>
    <xf numFmtId="0" fontId="10" fillId="12" borderId="12" xfId="0" applyFont="1" applyFill="1" applyBorder="1" applyAlignment="1">
      <alignment horizontal="center"/>
    </xf>
    <xf numFmtId="0" fontId="2" fillId="2" borderId="1" xfId="0" applyFont="1" applyFill="1" applyBorder="1" applyAlignment="1">
      <alignment horizontal="left" vertical="center"/>
    </xf>
    <xf numFmtId="0" fontId="0" fillId="2" borderId="1" xfId="0" applyFill="1" applyBorder="1" applyAlignment="1">
      <alignment horizontal="left" vertical="center"/>
    </xf>
    <xf numFmtId="0" fontId="20" fillId="2" borderId="0" xfId="0" applyFont="1" applyFill="1" applyAlignment="1">
      <alignment horizontal="center"/>
    </xf>
    <xf numFmtId="164" fontId="9" fillId="2" borderId="1" xfId="0" applyNumberFormat="1" applyFont="1" applyFill="1" applyBorder="1" applyAlignment="1" applyProtection="1">
      <alignment horizontal="left" vertical="center"/>
      <protection hidden="1"/>
    </xf>
    <xf numFmtId="164" fontId="9" fillId="2" borderId="8" xfId="0" applyNumberFormat="1" applyFont="1" applyFill="1" applyBorder="1" applyAlignment="1" applyProtection="1">
      <alignment horizontal="left" vertical="center"/>
      <protection hidden="1"/>
    </xf>
    <xf numFmtId="164" fontId="9" fillId="2" borderId="15" xfId="0" applyNumberFormat="1" applyFont="1" applyFill="1" applyBorder="1" applyAlignment="1" applyProtection="1">
      <alignment horizontal="left" vertical="center"/>
      <protection hidden="1"/>
    </xf>
    <xf numFmtId="164" fontId="16" fillId="2" borderId="13" xfId="0" applyNumberFormat="1" applyFont="1" applyFill="1" applyBorder="1" applyAlignment="1" applyProtection="1">
      <alignment horizontal="left" vertical="center"/>
      <protection hidden="1"/>
    </xf>
    <xf numFmtId="164" fontId="16" fillId="2" borderId="8" xfId="0" applyNumberFormat="1" applyFont="1" applyFill="1" applyBorder="1" applyAlignment="1" applyProtection="1">
      <alignment horizontal="left" vertical="center"/>
      <protection hidden="1"/>
    </xf>
    <xf numFmtId="164" fontId="16" fillId="2" borderId="15" xfId="0" applyNumberFormat="1" applyFont="1" applyFill="1" applyBorder="1" applyAlignment="1" applyProtection="1">
      <alignment horizontal="left" vertical="center"/>
      <protection hidden="1"/>
    </xf>
    <xf numFmtId="0" fontId="9" fillId="2" borderId="1" xfId="0" applyFont="1" applyFill="1" applyBorder="1" applyAlignment="1">
      <alignment horizontal="left" vertical="center"/>
    </xf>
    <xf numFmtId="0" fontId="34" fillId="12" borderId="13" xfId="0" applyFont="1" applyFill="1" applyBorder="1" applyAlignment="1">
      <alignment horizontal="left" vertical="center" wrapText="1"/>
    </xf>
    <xf numFmtId="0" fontId="34" fillId="12" borderId="8" xfId="0" applyFont="1" applyFill="1" applyBorder="1" applyAlignment="1">
      <alignment horizontal="left" vertical="center" wrapText="1"/>
    </xf>
    <xf numFmtId="0" fontId="34" fillId="12" borderId="15" xfId="0" applyFont="1" applyFill="1" applyBorder="1" applyAlignment="1">
      <alignment horizontal="left" vertical="center" wrapText="1"/>
    </xf>
    <xf numFmtId="0" fontId="32" fillId="2" borderId="13" xfId="0" applyFont="1" applyFill="1" applyBorder="1" applyAlignment="1">
      <alignment horizontal="center" vertical="top" wrapText="1"/>
    </xf>
    <xf numFmtId="0" fontId="14" fillId="2" borderId="13" xfId="0" applyFont="1" applyFill="1" applyBorder="1" applyAlignment="1">
      <alignment horizontal="left" vertical="top" wrapText="1"/>
    </xf>
    <xf numFmtId="0" fontId="27" fillId="2" borderId="8" xfId="0" applyFont="1" applyFill="1" applyBorder="1" applyAlignment="1">
      <alignment horizontal="left" vertical="top" wrapText="1"/>
    </xf>
    <xf numFmtId="0" fontId="27" fillId="2" borderId="15" xfId="0" applyFont="1" applyFill="1" applyBorder="1" applyAlignment="1">
      <alignment horizontal="left" vertical="top" wrapText="1"/>
    </xf>
    <xf numFmtId="0" fontId="9" fillId="2" borderId="13" xfId="0" applyFont="1" applyFill="1" applyBorder="1" applyAlignment="1">
      <alignment horizontal="left" vertical="center"/>
    </xf>
    <xf numFmtId="0" fontId="9" fillId="2" borderId="8" xfId="0" applyFont="1" applyFill="1" applyBorder="1" applyAlignment="1">
      <alignment horizontal="left" vertical="center"/>
    </xf>
    <xf numFmtId="0" fontId="9" fillId="2" borderId="15" xfId="0" applyFont="1" applyFill="1" applyBorder="1" applyAlignment="1">
      <alignment horizontal="left" vertical="center"/>
    </xf>
    <xf numFmtId="0" fontId="32" fillId="2" borderId="1" xfId="0" applyFont="1" applyFill="1" applyBorder="1" applyAlignment="1">
      <alignment horizontal="center" vertical="top" wrapText="1"/>
    </xf>
    <xf numFmtId="0" fontId="14" fillId="2" borderId="1" xfId="0" applyFont="1" applyFill="1" applyBorder="1" applyAlignment="1">
      <alignment horizontal="left" vertical="top" wrapText="1"/>
    </xf>
    <xf numFmtId="0" fontId="27" fillId="2" borderId="1" xfId="0" applyFont="1" applyFill="1" applyBorder="1" applyAlignment="1">
      <alignment horizontal="left" vertical="top" wrapText="1"/>
    </xf>
    <xf numFmtId="0" fontId="32" fillId="6" borderId="1" xfId="0" applyFont="1" applyFill="1" applyBorder="1" applyAlignment="1">
      <alignment horizontal="center" vertical="top" wrapText="1"/>
    </xf>
    <xf numFmtId="0" fontId="14" fillId="2" borderId="27" xfId="0" applyFont="1" applyFill="1" applyBorder="1" applyAlignment="1">
      <alignment horizontal="left" vertical="top" wrapText="1" indent="1"/>
    </xf>
    <xf numFmtId="0" fontId="14" fillId="2" borderId="30" xfId="0" applyFont="1" applyFill="1" applyBorder="1" applyAlignment="1">
      <alignment horizontal="left" vertical="top" wrapText="1" indent="1"/>
    </xf>
    <xf numFmtId="0" fontId="14" fillId="2" borderId="21" xfId="0" applyFont="1" applyFill="1" applyBorder="1" applyAlignment="1">
      <alignment horizontal="left" vertical="top" wrapText="1" indent="1"/>
    </xf>
    <xf numFmtId="0" fontId="14" fillId="2" borderId="28" xfId="0" applyFont="1" applyFill="1" applyBorder="1" applyAlignment="1">
      <alignment horizontal="left" vertical="top" wrapText="1" indent="1"/>
    </xf>
    <xf numFmtId="0" fontId="14" fillId="2" borderId="23" xfId="0" applyFont="1" applyFill="1" applyBorder="1" applyAlignment="1">
      <alignment horizontal="left" vertical="top" wrapText="1" indent="1"/>
    </xf>
    <xf numFmtId="0" fontId="14" fillId="2" borderId="24" xfId="0" applyFont="1" applyFill="1" applyBorder="1" applyAlignment="1">
      <alignment horizontal="left" vertical="top" wrapText="1" indent="1"/>
    </xf>
    <xf numFmtId="0" fontId="14" fillId="2" borderId="26" xfId="0" applyFont="1" applyFill="1" applyBorder="1" applyAlignment="1">
      <alignment horizontal="left" vertical="top" wrapText="1" indent="1"/>
    </xf>
    <xf numFmtId="0" fontId="14" fillId="2" borderId="20" xfId="0" applyFont="1" applyFill="1" applyBorder="1" applyAlignment="1">
      <alignment horizontal="left" vertical="top" wrapText="1" indent="1"/>
    </xf>
    <xf numFmtId="0" fontId="14" fillId="2" borderId="6" xfId="0" applyFont="1" applyFill="1" applyBorder="1" applyAlignment="1">
      <alignment horizontal="center" vertical="top" wrapText="1"/>
    </xf>
    <xf numFmtId="0" fontId="14" fillId="2" borderId="4" xfId="0" applyFont="1" applyFill="1" applyBorder="1" applyAlignment="1">
      <alignment horizontal="center" vertical="top" wrapText="1"/>
    </xf>
    <xf numFmtId="0" fontId="14" fillId="2" borderId="5" xfId="0" applyFont="1" applyFill="1" applyBorder="1" applyAlignment="1">
      <alignment horizontal="center" vertical="top" wrapText="1"/>
    </xf>
    <xf numFmtId="0" fontId="14" fillId="2" borderId="13" xfId="0" applyFont="1" applyFill="1" applyBorder="1" applyAlignment="1">
      <alignment horizontal="left" vertical="top" wrapText="1" indent="1"/>
    </xf>
    <xf numFmtId="0" fontId="14" fillId="2" borderId="8" xfId="0" applyFont="1" applyFill="1" applyBorder="1" applyAlignment="1">
      <alignment horizontal="left" vertical="top" wrapText="1" indent="1"/>
    </xf>
    <xf numFmtId="0" fontId="14" fillId="2" borderId="15" xfId="0" applyFont="1" applyFill="1" applyBorder="1" applyAlignment="1">
      <alignment horizontal="left" vertical="top" wrapText="1" indent="1"/>
    </xf>
    <xf numFmtId="0" fontId="27" fillId="6" borderId="1" xfId="0" applyFont="1" applyFill="1" applyBorder="1" applyAlignment="1">
      <alignment horizontal="center" vertical="top"/>
    </xf>
    <xf numFmtId="0" fontId="14" fillId="2" borderId="17" xfId="0" applyFont="1" applyFill="1" applyBorder="1" applyAlignment="1">
      <alignment horizontal="left" vertical="top" wrapText="1"/>
    </xf>
    <xf numFmtId="0" fontId="14" fillId="2" borderId="18" xfId="0" applyFont="1" applyFill="1" applyBorder="1" applyAlignment="1">
      <alignment horizontal="left" vertical="top" wrapText="1"/>
    </xf>
    <xf numFmtId="0" fontId="14" fillId="2" borderId="20" xfId="0" applyFont="1" applyFill="1" applyBorder="1" applyAlignment="1">
      <alignment horizontal="left" vertical="top" wrapText="1"/>
    </xf>
    <xf numFmtId="0" fontId="14" fillId="2" borderId="21" xfId="0" applyFont="1" applyFill="1" applyBorder="1" applyAlignment="1">
      <alignment horizontal="left" vertical="top" wrapText="1"/>
    </xf>
    <xf numFmtId="0" fontId="14" fillId="2" borderId="23" xfId="0" applyFont="1" applyFill="1" applyBorder="1" applyAlignment="1">
      <alignment horizontal="left" vertical="top" wrapText="1"/>
    </xf>
    <xf numFmtId="0" fontId="14" fillId="2" borderId="24" xfId="0" applyFont="1" applyFill="1" applyBorder="1" applyAlignment="1">
      <alignment horizontal="left" vertical="top" wrapText="1"/>
    </xf>
    <xf numFmtId="0" fontId="14" fillId="2" borderId="14" xfId="0" applyFont="1" applyFill="1" applyBorder="1" applyAlignment="1">
      <alignment horizontal="center" vertical="top" wrapText="1"/>
    </xf>
    <xf numFmtId="0" fontId="14" fillId="2" borderId="2" xfId="0" applyFont="1" applyFill="1" applyBorder="1" applyAlignment="1">
      <alignment horizontal="center" vertical="top" wrapText="1"/>
    </xf>
    <xf numFmtId="0" fontId="14" fillId="2" borderId="3" xfId="0" applyFont="1" applyFill="1" applyBorder="1" applyAlignment="1">
      <alignment horizontal="center" vertical="top" wrapText="1"/>
    </xf>
    <xf numFmtId="0" fontId="14" fillId="2" borderId="20" xfId="0" applyFont="1" applyFill="1" applyBorder="1" applyAlignment="1">
      <alignment horizontal="left" vertical="center" wrapText="1"/>
    </xf>
    <xf numFmtId="0" fontId="14" fillId="2" borderId="21" xfId="0" applyFont="1" applyFill="1" applyBorder="1" applyAlignment="1">
      <alignment horizontal="left" vertical="center" wrapText="1"/>
    </xf>
    <xf numFmtId="0" fontId="14" fillId="2" borderId="23" xfId="0" applyFont="1" applyFill="1" applyBorder="1" applyAlignment="1">
      <alignment horizontal="left" vertical="center" wrapText="1"/>
    </xf>
    <xf numFmtId="0" fontId="14" fillId="2" borderId="24" xfId="0" applyFont="1" applyFill="1" applyBorder="1" applyAlignment="1">
      <alignment horizontal="left" vertical="center" wrapText="1"/>
    </xf>
    <xf numFmtId="0" fontId="14" fillId="2" borderId="44" xfId="0" applyFont="1" applyFill="1" applyBorder="1" applyAlignment="1">
      <alignment horizontal="left" vertical="top" wrapText="1"/>
    </xf>
    <xf numFmtId="0" fontId="14" fillId="2" borderId="45" xfId="0" applyFont="1" applyFill="1" applyBorder="1" applyAlignment="1">
      <alignment horizontal="left" vertical="top" wrapText="1"/>
    </xf>
    <xf numFmtId="0" fontId="14" fillId="2" borderId="46" xfId="0" applyFont="1" applyFill="1" applyBorder="1" applyAlignment="1">
      <alignment horizontal="left" vertical="top" wrapText="1"/>
    </xf>
    <xf numFmtId="0" fontId="14" fillId="2" borderId="14" xfId="0" applyFont="1" applyFill="1" applyBorder="1" applyAlignment="1">
      <alignment horizontal="left" vertical="top" wrapText="1" indent="1"/>
    </xf>
    <xf numFmtId="0" fontId="14" fillId="2" borderId="33" xfId="0" applyFont="1" applyFill="1" applyBorder="1" applyAlignment="1">
      <alignment horizontal="left" vertical="top" wrapText="1"/>
    </xf>
    <xf numFmtId="0" fontId="14" fillId="2" borderId="34" xfId="0" applyFont="1" applyFill="1" applyBorder="1" applyAlignment="1">
      <alignment horizontal="left" vertical="top" wrapText="1"/>
    </xf>
    <xf numFmtId="0" fontId="14" fillId="2" borderId="36" xfId="0" applyFont="1" applyFill="1" applyBorder="1" applyAlignment="1">
      <alignment horizontal="left" vertical="top" wrapText="1"/>
    </xf>
    <xf numFmtId="0" fontId="14" fillId="2" borderId="37" xfId="0" applyFont="1" applyFill="1" applyBorder="1" applyAlignment="1">
      <alignment horizontal="left" vertical="top" wrapText="1"/>
    </xf>
    <xf numFmtId="0" fontId="14" fillId="2" borderId="39" xfId="0" applyFont="1" applyFill="1" applyBorder="1" applyAlignment="1">
      <alignment horizontal="left" vertical="top" wrapText="1"/>
    </xf>
    <xf numFmtId="0" fontId="14" fillId="2" borderId="40" xfId="0" applyFont="1" applyFill="1" applyBorder="1" applyAlignment="1">
      <alignment horizontal="left" vertical="top" wrapText="1"/>
    </xf>
    <xf numFmtId="0" fontId="31" fillId="2" borderId="13" xfId="0" applyFont="1" applyFill="1" applyBorder="1" applyAlignment="1">
      <alignment horizontal="center" vertical="top" wrapText="1"/>
    </xf>
    <xf numFmtId="0" fontId="31" fillId="2" borderId="8" xfId="0" applyFont="1" applyFill="1" applyBorder="1" applyAlignment="1">
      <alignment horizontal="center" vertical="top" wrapText="1"/>
    </xf>
    <xf numFmtId="0" fontId="31" fillId="2" borderId="15" xfId="0" applyFont="1" applyFill="1" applyBorder="1" applyAlignment="1">
      <alignment horizontal="center" vertical="top" wrapText="1"/>
    </xf>
    <xf numFmtId="0" fontId="32" fillId="2" borderId="6" xfId="0" applyFont="1" applyFill="1" applyBorder="1" applyAlignment="1">
      <alignment horizontal="center" vertical="top" wrapText="1"/>
    </xf>
    <xf numFmtId="0" fontId="32" fillId="2" borderId="4" xfId="0" applyFont="1" applyFill="1" applyBorder="1" applyAlignment="1">
      <alignment horizontal="center" vertical="top" wrapText="1"/>
    </xf>
    <xf numFmtId="0" fontId="32" fillId="2" borderId="5" xfId="0" applyFont="1" applyFill="1" applyBorder="1" applyAlignment="1">
      <alignment horizontal="center" vertical="top" wrapText="1"/>
    </xf>
    <xf numFmtId="0" fontId="27" fillId="2" borderId="8" xfId="0" applyFont="1" applyFill="1" applyBorder="1" applyAlignment="1">
      <alignment horizontal="left" vertical="top" wrapText="1" indent="1"/>
    </xf>
    <xf numFmtId="0" fontId="27" fillId="2" borderId="15" xfId="0" applyFont="1" applyFill="1" applyBorder="1" applyAlignment="1">
      <alignment horizontal="left" vertical="top" wrapText="1" indent="1"/>
    </xf>
    <xf numFmtId="0" fontId="14" fillId="2" borderId="17" xfId="0" applyFont="1" applyFill="1" applyBorder="1" applyAlignment="1">
      <alignment horizontal="left" vertical="top" wrapText="1" indent="1"/>
    </xf>
    <xf numFmtId="0" fontId="14" fillId="2" borderId="18" xfId="0" applyFont="1" applyFill="1" applyBorder="1" applyAlignment="1">
      <alignment horizontal="left" vertical="top" wrapText="1" indent="1"/>
    </xf>
    <xf numFmtId="0" fontId="14" fillId="2" borderId="1" xfId="0" applyFont="1" applyFill="1" applyBorder="1" applyAlignment="1">
      <alignment horizontal="center" vertical="top" wrapText="1"/>
    </xf>
    <xf numFmtId="0" fontId="14" fillId="2" borderId="42" xfId="0" applyFont="1" applyFill="1" applyBorder="1" applyAlignment="1">
      <alignment horizontal="left" vertical="top" wrapText="1" indent="1"/>
    </xf>
    <xf numFmtId="0" fontId="14" fillId="2" borderId="43" xfId="0" applyFont="1" applyFill="1" applyBorder="1" applyAlignment="1">
      <alignment horizontal="left" vertical="top" wrapText="1" indent="1"/>
    </xf>
    <xf numFmtId="0" fontId="14" fillId="2" borderId="6" xfId="0" applyFont="1" applyFill="1" applyBorder="1" applyAlignment="1">
      <alignment horizontal="center" vertical="top"/>
    </xf>
    <xf numFmtId="0" fontId="14" fillId="2" borderId="4" xfId="0" applyFont="1" applyFill="1" applyBorder="1" applyAlignment="1">
      <alignment horizontal="center" vertical="top"/>
    </xf>
    <xf numFmtId="0" fontId="14" fillId="2" borderId="5" xfId="0" applyFont="1" applyFill="1" applyBorder="1" applyAlignment="1">
      <alignment horizontal="center" vertical="top"/>
    </xf>
    <xf numFmtId="0" fontId="14" fillId="6" borderId="1" xfId="0" applyFont="1" applyFill="1" applyBorder="1" applyAlignment="1">
      <alignment horizontal="center" vertical="top" wrapText="1"/>
    </xf>
    <xf numFmtId="0" fontId="14" fillId="2" borderId="14" xfId="0" applyFont="1" applyFill="1" applyBorder="1" applyAlignment="1">
      <alignment horizontal="left" vertical="top" wrapText="1"/>
    </xf>
    <xf numFmtId="0" fontId="27" fillId="2" borderId="9" xfId="0" applyFont="1" applyFill="1" applyBorder="1" applyAlignment="1">
      <alignment horizontal="left" vertical="top" wrapText="1"/>
    </xf>
    <xf numFmtId="0" fontId="27" fillId="2" borderId="10" xfId="0" applyFont="1" applyFill="1" applyBorder="1" applyAlignment="1">
      <alignment horizontal="left" vertical="top" wrapText="1"/>
    </xf>
    <xf numFmtId="0" fontId="32" fillId="6" borderId="6" xfId="0" applyFont="1" applyFill="1" applyBorder="1" applyAlignment="1">
      <alignment horizontal="center" vertical="top" wrapText="1"/>
    </xf>
    <xf numFmtId="0" fontId="32" fillId="6" borderId="4" xfId="0" applyFont="1" applyFill="1" applyBorder="1" applyAlignment="1">
      <alignment horizontal="center" vertical="top" wrapText="1"/>
    </xf>
    <xf numFmtId="0" fontId="32" fillId="6" borderId="5" xfId="0" applyFont="1" applyFill="1" applyBorder="1" applyAlignment="1">
      <alignment horizontal="center" vertical="top" wrapText="1"/>
    </xf>
    <xf numFmtId="0" fontId="14" fillId="2" borderId="9" xfId="0" applyFont="1" applyFill="1" applyBorder="1" applyAlignment="1">
      <alignment horizontal="left" vertical="top" wrapText="1" indent="1"/>
    </xf>
    <xf numFmtId="0" fontId="14" fillId="2" borderId="10" xfId="0" applyFont="1" applyFill="1" applyBorder="1" applyAlignment="1">
      <alignment horizontal="left" vertical="top" wrapText="1" indent="1"/>
    </xf>
    <xf numFmtId="0" fontId="14" fillId="2" borderId="13" xfId="0" applyFont="1" applyFill="1" applyBorder="1" applyAlignment="1">
      <alignment horizontal="left" vertical="top" indent="1"/>
    </xf>
    <xf numFmtId="0" fontId="39" fillId="2" borderId="8" xfId="0" applyFont="1" applyFill="1" applyBorder="1" applyAlignment="1">
      <alignment horizontal="left" vertical="top" indent="1"/>
    </xf>
    <xf numFmtId="0" fontId="39" fillId="2" borderId="15" xfId="0" applyFont="1" applyFill="1" applyBorder="1" applyAlignment="1">
      <alignment horizontal="left" vertical="top" indent="1"/>
    </xf>
    <xf numFmtId="0" fontId="9" fillId="0" borderId="0" xfId="0" applyFont="1" applyAlignment="1">
      <alignment horizontal="center" vertical="center"/>
    </xf>
    <xf numFmtId="0" fontId="25" fillId="2" borderId="6" xfId="0" applyFont="1" applyFill="1" applyBorder="1" applyAlignment="1">
      <alignment horizontal="center" vertical="center" textRotation="90" wrapText="1"/>
    </xf>
    <xf numFmtId="0" fontId="25" fillId="2" borderId="4" xfId="0" applyFont="1" applyFill="1" applyBorder="1" applyAlignment="1">
      <alignment horizontal="center" vertical="center" textRotation="90" wrapText="1"/>
    </xf>
    <xf numFmtId="0" fontId="25" fillId="2" borderId="5" xfId="0" applyFont="1" applyFill="1" applyBorder="1" applyAlignment="1">
      <alignment horizontal="center" vertical="center" textRotation="90" wrapText="1"/>
    </xf>
    <xf numFmtId="0" fontId="41" fillId="10" borderId="14" xfId="0" applyFont="1" applyFill="1" applyBorder="1" applyAlignment="1">
      <alignment horizontal="center" vertical="center" wrapText="1"/>
    </xf>
    <xf numFmtId="0" fontId="41" fillId="10" borderId="10" xfId="0" applyFont="1" applyFill="1" applyBorder="1" applyAlignment="1">
      <alignment horizontal="center" vertical="center" wrapText="1"/>
    </xf>
    <xf numFmtId="0" fontId="41" fillId="10" borderId="3" xfId="0" applyFont="1" applyFill="1" applyBorder="1" applyAlignment="1">
      <alignment horizontal="center" vertical="center" wrapText="1"/>
    </xf>
    <xf numFmtId="0" fontId="41" fillId="10" borderId="12" xfId="0" applyFont="1" applyFill="1" applyBorder="1" applyAlignment="1">
      <alignment horizontal="center" vertical="center" wrapText="1"/>
    </xf>
    <xf numFmtId="0" fontId="41" fillId="10" borderId="13" xfId="0" applyFont="1" applyFill="1" applyBorder="1" applyAlignment="1">
      <alignment horizontal="center" vertical="center" wrapText="1"/>
    </xf>
    <xf numFmtId="0" fontId="41" fillId="10" borderId="15" xfId="0" applyFont="1" applyFill="1" applyBorder="1" applyAlignment="1">
      <alignment horizontal="center" vertical="center"/>
    </xf>
    <xf numFmtId="0" fontId="41" fillId="7" borderId="1" xfId="0" applyFont="1" applyFill="1" applyBorder="1" applyAlignment="1">
      <alignment horizontal="center" vertical="center" wrapText="1"/>
    </xf>
    <xf numFmtId="0" fontId="32" fillId="8" borderId="1" xfId="0" applyFont="1" applyFill="1" applyBorder="1" applyAlignment="1">
      <alignment horizontal="center" vertical="top" wrapText="1"/>
    </xf>
    <xf numFmtId="0" fontId="1" fillId="2" borderId="6" xfId="0" applyFont="1" applyFill="1" applyBorder="1" applyAlignment="1">
      <alignment horizontal="center" vertical="top" wrapText="1"/>
    </xf>
    <xf numFmtId="0" fontId="1" fillId="2" borderId="4" xfId="0" applyFont="1" applyFill="1" applyBorder="1" applyAlignment="1">
      <alignment horizontal="center" vertical="top" wrapText="1"/>
    </xf>
    <xf numFmtId="0" fontId="1" fillId="2" borderId="5" xfId="0" applyFont="1" applyFill="1" applyBorder="1" applyAlignment="1">
      <alignment horizontal="center" vertical="top" wrapText="1"/>
    </xf>
    <xf numFmtId="0" fontId="2" fillId="2" borderId="13" xfId="0" applyFont="1" applyFill="1" applyBorder="1" applyAlignment="1">
      <alignment horizontal="left" vertical="top" indent="1"/>
    </xf>
    <xf numFmtId="0" fontId="3" fillId="0" borderId="8" xfId="0" applyFont="1" applyBorder="1" applyAlignment="1">
      <alignment horizontal="left" vertical="top" indent="1"/>
    </xf>
    <xf numFmtId="0" fontId="3" fillId="0" borderId="15" xfId="0" applyFont="1" applyBorder="1" applyAlignment="1">
      <alignment horizontal="left" vertical="top" indent="1"/>
    </xf>
    <xf numFmtId="0" fontId="2" fillId="0" borderId="17" xfId="0" applyFont="1" applyBorder="1" applyAlignment="1">
      <alignment horizontal="left" vertical="top" wrapText="1"/>
    </xf>
    <xf numFmtId="0" fontId="2" fillId="0" borderId="18" xfId="0" applyFont="1" applyBorder="1" applyAlignment="1">
      <alignment horizontal="left" vertical="top" wrapText="1"/>
    </xf>
    <xf numFmtId="0" fontId="2" fillId="0" borderId="20" xfId="0" applyFont="1" applyBorder="1" applyAlignment="1">
      <alignment horizontal="left" vertical="top" wrapText="1"/>
    </xf>
    <xf numFmtId="0" fontId="2" fillId="0" borderId="21" xfId="0" applyFont="1" applyBorder="1" applyAlignment="1">
      <alignment horizontal="left" vertical="top" wrapText="1"/>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10" fillId="3" borderId="13" xfId="0" applyFont="1" applyFill="1" applyBorder="1" applyAlignment="1">
      <alignment horizontal="left" vertical="center" wrapText="1"/>
    </xf>
    <xf numFmtId="0" fontId="10" fillId="3" borderId="8" xfId="0" applyFont="1" applyFill="1" applyBorder="1" applyAlignment="1">
      <alignment horizontal="left" vertical="center" wrapText="1"/>
    </xf>
    <xf numFmtId="0" fontId="10" fillId="3" borderId="15" xfId="0" applyFont="1" applyFill="1" applyBorder="1" applyAlignment="1">
      <alignment horizontal="left" vertical="center" wrapText="1"/>
    </xf>
    <xf numFmtId="0" fontId="2" fillId="2" borderId="6" xfId="0" applyFont="1" applyFill="1" applyBorder="1" applyAlignment="1">
      <alignment horizontal="center" vertical="top" wrapText="1"/>
    </xf>
    <xf numFmtId="0" fontId="2" fillId="2" borderId="4"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13" xfId="0" applyFont="1" applyFill="1" applyBorder="1" applyAlignment="1">
      <alignment horizontal="left" vertical="top" wrapText="1" indent="1"/>
    </xf>
    <xf numFmtId="0" fontId="0" fillId="2" borderId="8" xfId="0" applyFill="1" applyBorder="1" applyAlignment="1">
      <alignment horizontal="left" vertical="top" wrapText="1" indent="1"/>
    </xf>
    <xf numFmtId="0" fontId="0" fillId="2" borderId="15" xfId="0" applyFill="1" applyBorder="1" applyAlignment="1">
      <alignment horizontal="left" vertical="top" wrapText="1" indent="1"/>
    </xf>
    <xf numFmtId="0" fontId="2" fillId="2" borderId="17"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20"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23" xfId="0" applyFont="1" applyFill="1" applyBorder="1" applyAlignment="1">
      <alignment horizontal="left" vertical="top" wrapText="1"/>
    </xf>
    <xf numFmtId="0" fontId="2" fillId="2" borderId="24" xfId="0" applyFont="1" applyFill="1" applyBorder="1" applyAlignment="1">
      <alignment horizontal="left" vertical="top" wrapText="1"/>
    </xf>
    <xf numFmtId="0" fontId="2" fillId="0" borderId="14" xfId="0" applyFont="1"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2" fillId="2" borderId="20" xfId="0" applyFont="1" applyFill="1" applyBorder="1" applyAlignment="1">
      <alignment horizontal="left" vertical="top" wrapText="1" indent="1"/>
    </xf>
    <xf numFmtId="0" fontId="2" fillId="2" borderId="23" xfId="0" applyFont="1" applyFill="1" applyBorder="1" applyAlignment="1">
      <alignment horizontal="left" vertical="top" wrapText="1" indent="1"/>
    </xf>
    <xf numFmtId="0" fontId="32" fillId="8" borderId="6" xfId="0" applyFont="1" applyFill="1" applyBorder="1" applyAlignment="1">
      <alignment horizontal="center" vertical="top" wrapText="1"/>
    </xf>
    <xf numFmtId="0" fontId="32" fillId="8" borderId="4" xfId="0" applyFont="1" applyFill="1" applyBorder="1" applyAlignment="1">
      <alignment horizontal="center" vertical="top" wrapText="1"/>
    </xf>
    <xf numFmtId="0" fontId="32" fillId="8" borderId="5" xfId="0" applyFont="1" applyFill="1" applyBorder="1" applyAlignment="1">
      <alignment horizontal="center" vertical="top" wrapText="1"/>
    </xf>
    <xf numFmtId="0" fontId="2" fillId="2" borderId="26" xfId="0" applyFont="1" applyFill="1" applyBorder="1" applyAlignment="1">
      <alignment horizontal="left" vertical="top" wrapText="1"/>
    </xf>
    <xf numFmtId="0" fontId="2" fillId="2" borderId="27" xfId="0" applyFont="1" applyFill="1" applyBorder="1" applyAlignment="1">
      <alignment horizontal="left" vertical="top" wrapText="1"/>
    </xf>
    <xf numFmtId="0" fontId="14" fillId="8" borderId="1" xfId="0" applyFont="1" applyFill="1" applyBorder="1" applyAlignment="1">
      <alignment horizontal="center" vertical="top" wrapText="1"/>
    </xf>
    <xf numFmtId="0" fontId="2" fillId="0" borderId="13" xfId="0" applyFont="1" applyBorder="1" applyAlignment="1">
      <alignment horizontal="left" vertical="top" wrapText="1" indent="1"/>
    </xf>
    <xf numFmtId="0" fontId="0" fillId="0" borderId="8" xfId="0" applyBorder="1" applyAlignment="1">
      <alignment horizontal="left" vertical="top" wrapText="1" indent="1"/>
    </xf>
    <xf numFmtId="0" fontId="0" fillId="0" borderId="15" xfId="0" applyBorder="1" applyAlignment="1">
      <alignment horizontal="left" vertical="top" wrapText="1" indent="1"/>
    </xf>
    <xf numFmtId="0" fontId="2" fillId="2" borderId="14"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0" borderId="17" xfId="0" applyFont="1" applyBorder="1" applyAlignment="1">
      <alignment horizontal="left" vertical="top" wrapText="1" indent="1"/>
    </xf>
    <xf numFmtId="0" fontId="2" fillId="0" borderId="18" xfId="0" applyFont="1" applyBorder="1" applyAlignment="1">
      <alignment horizontal="left" vertical="top" wrapText="1" indent="1"/>
    </xf>
    <xf numFmtId="0" fontId="2" fillId="0" borderId="20" xfId="0" applyFont="1" applyBorder="1" applyAlignment="1">
      <alignment horizontal="left" vertical="top" wrapText="1" indent="1"/>
    </xf>
    <xf numFmtId="0" fontId="2" fillId="0" borderId="21" xfId="0" applyFont="1" applyBorder="1" applyAlignment="1">
      <alignment horizontal="left" vertical="top" wrapText="1" indent="1"/>
    </xf>
    <xf numFmtId="0" fontId="2" fillId="0" borderId="23" xfId="0" applyFont="1" applyBorder="1" applyAlignment="1">
      <alignment horizontal="left" vertical="top" wrapText="1" indent="1"/>
    </xf>
    <xf numFmtId="0" fontId="2" fillId="0" borderId="24" xfId="0" applyFont="1" applyBorder="1" applyAlignment="1">
      <alignment horizontal="left" vertical="top" wrapText="1" indent="1"/>
    </xf>
    <xf numFmtId="0" fontId="2" fillId="2" borderId="1" xfId="0" applyFont="1" applyFill="1" applyBorder="1" applyAlignment="1">
      <alignment horizontal="center" vertical="top" wrapText="1"/>
    </xf>
    <xf numFmtId="0" fontId="27" fillId="8" borderId="1" xfId="0" applyFont="1" applyFill="1" applyBorder="1" applyAlignment="1">
      <alignment horizontal="center" vertical="top"/>
    </xf>
    <xf numFmtId="0" fontId="2" fillId="2" borderId="27" xfId="0" applyFont="1" applyFill="1" applyBorder="1" applyAlignment="1">
      <alignment horizontal="left" vertical="top" wrapText="1" indent="1"/>
    </xf>
    <xf numFmtId="0" fontId="2" fillId="2" borderId="30" xfId="0" applyFont="1" applyFill="1" applyBorder="1" applyAlignment="1">
      <alignment horizontal="left" vertical="top" wrapText="1" indent="1"/>
    </xf>
    <xf numFmtId="0" fontId="2" fillId="2" borderId="21" xfId="0" applyFont="1" applyFill="1" applyBorder="1" applyAlignment="1">
      <alignment horizontal="left" vertical="top" wrapText="1" indent="1"/>
    </xf>
    <xf numFmtId="0" fontId="2" fillId="2" borderId="28" xfId="0" applyFont="1" applyFill="1" applyBorder="1" applyAlignment="1">
      <alignment horizontal="left" vertical="top" wrapText="1" indent="1"/>
    </xf>
    <xf numFmtId="0" fontId="16" fillId="0" borderId="0" xfId="0" applyFont="1" applyAlignment="1">
      <alignment horizontal="center" vertical="center"/>
    </xf>
    <xf numFmtId="0" fontId="18" fillId="0" borderId="6"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5" xfId="0" applyFont="1" applyBorder="1" applyAlignment="1">
      <alignment horizontal="center" vertical="center"/>
    </xf>
    <xf numFmtId="0" fontId="18" fillId="0" borderId="1" xfId="0" applyFont="1" applyBorder="1" applyAlignment="1">
      <alignment horizontal="center" vertical="center" wrapText="1"/>
    </xf>
    <xf numFmtId="0" fontId="20" fillId="0" borderId="0" xfId="0" applyFont="1" applyAlignment="1">
      <alignment horizontal="center"/>
    </xf>
    <xf numFmtId="0" fontId="2" fillId="0" borderId="1" xfId="0" applyFont="1" applyBorder="1" applyAlignment="1">
      <alignment horizontal="left" vertical="center"/>
    </xf>
    <xf numFmtId="0" fontId="0" fillId="0" borderId="1" xfId="0" applyBorder="1" applyAlignment="1">
      <alignment horizontal="left" vertical="center"/>
    </xf>
    <xf numFmtId="0" fontId="9" fillId="0" borderId="1" xfId="0" applyFont="1" applyBorder="1" applyAlignment="1">
      <alignment horizontal="left" vertical="center"/>
    </xf>
    <xf numFmtId="0" fontId="2" fillId="2" borderId="8" xfId="0" applyFont="1" applyFill="1" applyBorder="1" applyAlignment="1">
      <alignment horizontal="left" vertical="top" wrapText="1" indent="1"/>
    </xf>
    <xf numFmtId="0" fontId="2" fillId="2" borderId="15" xfId="0" applyFont="1" applyFill="1" applyBorder="1" applyAlignment="1">
      <alignment horizontal="left" vertical="top" wrapText="1" indent="1"/>
    </xf>
    <xf numFmtId="0" fontId="2" fillId="2" borderId="14" xfId="0" applyFont="1" applyFill="1" applyBorder="1" applyAlignment="1">
      <alignment horizontal="left" vertical="top" wrapText="1" indent="1"/>
    </xf>
    <xf numFmtId="0" fontId="2" fillId="2" borderId="9" xfId="0" applyFont="1" applyFill="1" applyBorder="1" applyAlignment="1">
      <alignment horizontal="left" vertical="top" wrapText="1" indent="1"/>
    </xf>
    <xf numFmtId="0" fontId="2" fillId="2" borderId="10" xfId="0" applyFont="1" applyFill="1" applyBorder="1" applyAlignment="1">
      <alignment horizontal="left" vertical="top" wrapText="1" indent="1"/>
    </xf>
    <xf numFmtId="0" fontId="2" fillId="2" borderId="17" xfId="0" applyFont="1" applyFill="1" applyBorder="1" applyAlignment="1">
      <alignment horizontal="left" vertical="top" wrapText="1" indent="1"/>
    </xf>
    <xf numFmtId="0" fontId="2" fillId="2" borderId="26" xfId="0" applyFont="1" applyFill="1" applyBorder="1" applyAlignment="1">
      <alignment horizontal="left" vertical="top" wrapText="1" indent="1"/>
    </xf>
    <xf numFmtId="0" fontId="2" fillId="2" borderId="24" xfId="0" applyFont="1" applyFill="1" applyBorder="1" applyAlignment="1">
      <alignment horizontal="left" vertical="top" wrapText="1" indent="1"/>
    </xf>
    <xf numFmtId="0" fontId="1" fillId="2" borderId="13" xfId="0" applyFont="1" applyFill="1" applyBorder="1" applyAlignment="1">
      <alignment horizontal="center" vertical="top" wrapText="1"/>
    </xf>
    <xf numFmtId="0" fontId="2" fillId="0" borderId="13" xfId="0" applyFont="1" applyBorder="1" applyAlignment="1">
      <alignment horizontal="left" vertical="top" wrapText="1"/>
    </xf>
    <xf numFmtId="0" fontId="0" fillId="0" borderId="8" xfId="0" applyBorder="1" applyAlignment="1">
      <alignment horizontal="left" vertical="top" wrapText="1"/>
    </xf>
    <xf numFmtId="0" fontId="0" fillId="0" borderId="15" xfId="0" applyBorder="1" applyAlignment="1">
      <alignment horizontal="left" vertical="top" wrapText="1"/>
    </xf>
    <xf numFmtId="0" fontId="2" fillId="0" borderId="26" xfId="0" applyFont="1" applyBorder="1" applyAlignment="1">
      <alignment horizontal="left" vertical="top" wrapText="1" indent="1"/>
    </xf>
    <xf numFmtId="0" fontId="2" fillId="0" borderId="27" xfId="0" applyFont="1" applyBorder="1" applyAlignment="1">
      <alignment horizontal="left" vertical="top" wrapText="1" indent="1"/>
    </xf>
    <xf numFmtId="0" fontId="2" fillId="2" borderId="29" xfId="0" applyFont="1" applyFill="1" applyBorder="1" applyAlignment="1">
      <alignment horizontal="left" vertical="top" wrapText="1" indent="1"/>
    </xf>
    <xf numFmtId="0" fontId="2" fillId="2" borderId="31" xfId="0" applyFont="1" applyFill="1" applyBorder="1" applyAlignment="1">
      <alignment horizontal="left" vertical="top" wrapText="1" indent="1"/>
    </xf>
    <xf numFmtId="0" fontId="1" fillId="2" borderId="1" xfId="0" applyFont="1" applyFill="1" applyBorder="1" applyAlignment="1">
      <alignment horizontal="center" vertical="top" wrapText="1"/>
    </xf>
    <xf numFmtId="0" fontId="2" fillId="0" borderId="1" xfId="0" applyFont="1" applyBorder="1" applyAlignment="1">
      <alignment horizontal="left" vertical="top" wrapText="1"/>
    </xf>
    <xf numFmtId="0" fontId="0" fillId="0" borderId="1" xfId="0" applyBorder="1" applyAlignment="1">
      <alignment horizontal="left" vertical="top" wrapText="1"/>
    </xf>
    <xf numFmtId="0" fontId="9" fillId="0" borderId="13" xfId="0" applyFont="1" applyBorder="1" applyAlignment="1">
      <alignment horizontal="left" vertical="center"/>
    </xf>
    <xf numFmtId="0" fontId="9" fillId="0" borderId="8" xfId="0" applyFont="1" applyBorder="1" applyAlignment="1">
      <alignment horizontal="left" vertical="center"/>
    </xf>
    <xf numFmtId="0" fontId="9" fillId="0" borderId="15" xfId="0" applyFont="1" applyBorder="1" applyAlignment="1">
      <alignment horizontal="left" vertical="center"/>
    </xf>
    <xf numFmtId="0" fontId="24" fillId="2" borderId="14"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27" fillId="2" borderId="10" xfId="0" applyFont="1" applyFill="1" applyBorder="1" applyAlignment="1">
      <alignment horizontal="center" vertical="center" wrapText="1"/>
    </xf>
    <xf numFmtId="0" fontId="24" fillId="2" borderId="2" xfId="0" applyFont="1" applyFill="1" applyBorder="1" applyAlignment="1">
      <alignment horizontal="center" vertical="center" wrapText="1"/>
    </xf>
    <xf numFmtId="0" fontId="24" fillId="2" borderId="0" xfId="0" applyFont="1" applyFill="1" applyAlignment="1">
      <alignment horizontal="center" vertical="center" wrapText="1"/>
    </xf>
    <xf numFmtId="0" fontId="27" fillId="2" borderId="11"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27" fillId="2" borderId="12" xfId="0" applyFont="1" applyFill="1" applyBorder="1" applyAlignment="1">
      <alignment horizontal="center" vertical="center" wrapText="1"/>
    </xf>
    <xf numFmtId="0" fontId="6" fillId="0" borderId="14"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applyAlignment="1">
      <alignment horizontal="center" vertical="center"/>
    </xf>
    <xf numFmtId="0" fontId="11" fillId="0" borderId="11" xfId="0" applyFont="1" applyBorder="1" applyAlignment="1">
      <alignment horizontal="center" vertical="center"/>
    </xf>
    <xf numFmtId="0" fontId="5" fillId="0" borderId="2"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8" fillId="0" borderId="3" xfId="0" applyFont="1" applyBorder="1" applyAlignment="1">
      <alignment horizontal="center" vertical="center"/>
    </xf>
    <xf numFmtId="0" fontId="8" fillId="0" borderId="7" xfId="0" applyFont="1" applyBorder="1" applyAlignment="1">
      <alignment horizontal="center" vertical="center"/>
    </xf>
    <xf numFmtId="0" fontId="8" fillId="0" borderId="12" xfId="0" applyFont="1" applyBorder="1" applyAlignment="1">
      <alignment horizontal="center" vertical="center"/>
    </xf>
    <xf numFmtId="0" fontId="13" fillId="4" borderId="14" xfId="0" applyFont="1" applyFill="1" applyBorder="1" applyAlignment="1">
      <alignment horizontal="center"/>
    </xf>
    <xf numFmtId="0" fontId="13" fillId="4" borderId="9" xfId="0" applyFont="1" applyFill="1" applyBorder="1" applyAlignment="1">
      <alignment horizontal="center"/>
    </xf>
    <xf numFmtId="0" fontId="13" fillId="4" borderId="10" xfId="0" applyFont="1" applyFill="1" applyBorder="1" applyAlignment="1">
      <alignment horizontal="center"/>
    </xf>
    <xf numFmtId="0" fontId="10" fillId="4" borderId="3" xfId="0" applyFont="1" applyFill="1" applyBorder="1" applyAlignment="1">
      <alignment horizontal="center"/>
    </xf>
    <xf numFmtId="0" fontId="10" fillId="4" borderId="7" xfId="0" applyFont="1" applyFill="1" applyBorder="1" applyAlignment="1">
      <alignment horizontal="center"/>
    </xf>
    <xf numFmtId="0" fontId="10" fillId="4" borderId="12" xfId="0" applyFont="1" applyFill="1" applyBorder="1" applyAlignment="1">
      <alignment horizontal="center"/>
    </xf>
    <xf numFmtId="0" fontId="16" fillId="2" borderId="13" xfId="0" applyFont="1" applyFill="1" applyBorder="1" applyAlignment="1">
      <alignment horizontal="left" vertical="center"/>
    </xf>
    <xf numFmtId="0" fontId="16" fillId="2" borderId="8" xfId="0" applyFont="1" applyFill="1" applyBorder="1" applyAlignment="1">
      <alignment horizontal="left" vertical="center"/>
    </xf>
    <xf numFmtId="0" fontId="16" fillId="2" borderId="15" xfId="0" applyFont="1" applyFill="1" applyBorder="1" applyAlignment="1">
      <alignment horizontal="left" vertical="center"/>
    </xf>
    <xf numFmtId="0" fontId="2" fillId="6" borderId="6" xfId="0" applyFont="1" applyFill="1" applyBorder="1" applyAlignment="1">
      <alignment horizontal="center" vertical="top" wrapText="1"/>
    </xf>
    <xf numFmtId="0" fontId="2" fillId="6" borderId="4" xfId="0" applyFont="1" applyFill="1" applyBorder="1" applyAlignment="1">
      <alignment horizontal="center" vertical="top" wrapText="1"/>
    </xf>
    <xf numFmtId="0" fontId="2" fillId="6" borderId="5" xfId="0" applyFont="1" applyFill="1" applyBorder="1" applyAlignment="1">
      <alignment horizontal="center" vertical="top" wrapText="1"/>
    </xf>
    <xf numFmtId="0" fontId="16" fillId="4" borderId="51" xfId="0" applyFont="1" applyFill="1" applyBorder="1" applyAlignment="1" applyProtection="1">
      <alignment horizontal="center" vertical="center" wrapText="1"/>
      <protection locked="0"/>
    </xf>
    <xf numFmtId="0" fontId="16" fillId="4" borderId="52" xfId="0" applyFont="1" applyFill="1" applyBorder="1" applyAlignment="1" applyProtection="1">
      <alignment horizontal="center" vertical="center" wrapText="1"/>
      <protection locked="0"/>
    </xf>
    <xf numFmtId="0" fontId="9" fillId="0" borderId="3" xfId="0" applyFont="1" applyBorder="1" applyAlignment="1" applyProtection="1">
      <alignment vertical="center" wrapText="1"/>
      <protection locked="0"/>
    </xf>
    <xf numFmtId="0" fontId="9" fillId="0" borderId="12" xfId="0" applyFont="1" applyBorder="1" applyAlignment="1" applyProtection="1">
      <alignment vertical="center" wrapText="1"/>
      <protection locked="0"/>
    </xf>
    <xf numFmtId="0" fontId="9" fillId="0" borderId="13" xfId="0" applyFont="1" applyBorder="1" applyAlignment="1" applyProtection="1">
      <alignment vertical="center" wrapText="1"/>
      <protection locked="0"/>
    </xf>
    <xf numFmtId="0" fontId="9" fillId="0" borderId="15" xfId="0" applyFont="1" applyBorder="1" applyAlignment="1" applyProtection="1">
      <alignment vertical="center" wrapText="1"/>
      <protection locked="0"/>
    </xf>
    <xf numFmtId="0" fontId="16" fillId="0" borderId="0" xfId="0" applyFont="1" applyAlignment="1" applyProtection="1">
      <alignment horizontal="left" vertical="center"/>
      <protection hidden="1"/>
    </xf>
    <xf numFmtId="164" fontId="9" fillId="0" borderId="0" xfId="0" applyNumberFormat="1" applyFont="1" applyAlignment="1" applyProtection="1">
      <alignment horizontal="left" vertical="center"/>
      <protection locked="0"/>
    </xf>
    <xf numFmtId="164" fontId="9" fillId="0" borderId="0" xfId="0" applyNumberFormat="1" applyFont="1" applyAlignment="1" applyProtection="1">
      <alignment horizontal="center" vertical="center"/>
      <protection locked="0"/>
    </xf>
    <xf numFmtId="0" fontId="9" fillId="0" borderId="0" xfId="0" applyFont="1" applyAlignment="1" applyProtection="1">
      <alignment horizontal="center" vertical="center"/>
      <protection locked="0"/>
    </xf>
    <xf numFmtId="164" fontId="16" fillId="0" borderId="0" xfId="0" applyNumberFormat="1" applyFont="1" applyAlignment="1" applyProtection="1">
      <alignment horizontal="center" vertical="center"/>
      <protection hidden="1"/>
    </xf>
    <xf numFmtId="0" fontId="45" fillId="0" borderId="8" xfId="0" applyFont="1" applyBorder="1" applyAlignment="1" applyProtection="1">
      <alignment horizontal="left" vertical="center" wrapText="1"/>
      <protection hidden="1"/>
    </xf>
    <xf numFmtId="0" fontId="46" fillId="0" borderId="8" xfId="0" applyFont="1" applyBorder="1" applyAlignment="1" applyProtection="1">
      <alignment horizontal="left" vertical="center" wrapText="1"/>
      <protection hidden="1"/>
    </xf>
    <xf numFmtId="0" fontId="46" fillId="0" borderId="15" xfId="0" applyFont="1" applyBorder="1" applyAlignment="1" applyProtection="1">
      <alignment horizontal="left" vertical="center" wrapText="1"/>
      <protection hidden="1"/>
    </xf>
    <xf numFmtId="0" fontId="45" fillId="0" borderId="9" xfId="0" applyFont="1" applyBorder="1" applyAlignment="1" applyProtection="1">
      <alignment horizontal="left" vertical="top" wrapText="1"/>
      <protection hidden="1"/>
    </xf>
    <xf numFmtId="0" fontId="46" fillId="0" borderId="9" xfId="0" applyFont="1" applyBorder="1" applyAlignment="1" applyProtection="1">
      <alignment horizontal="left" vertical="top" wrapText="1"/>
      <protection hidden="1"/>
    </xf>
    <xf numFmtId="0" fontId="46" fillId="0" borderId="10" xfId="0" applyFont="1" applyBorder="1" applyAlignment="1" applyProtection="1">
      <alignment horizontal="left" vertical="top" wrapText="1"/>
      <protection hidden="1"/>
    </xf>
    <xf numFmtId="0" fontId="46" fillId="0" borderId="0" xfId="0" applyFont="1" applyAlignment="1" applyProtection="1">
      <alignment horizontal="left" vertical="top" wrapText="1"/>
      <protection hidden="1"/>
    </xf>
    <xf numFmtId="0" fontId="46" fillId="0" borderId="11" xfId="0" applyFont="1" applyBorder="1" applyAlignment="1" applyProtection="1">
      <alignment horizontal="left" vertical="top" wrapText="1"/>
      <protection hidden="1"/>
    </xf>
    <xf numFmtId="0" fontId="46" fillId="0" borderId="7" xfId="0" applyFont="1" applyBorder="1" applyAlignment="1" applyProtection="1">
      <alignment horizontal="left" vertical="top" wrapText="1"/>
      <protection hidden="1"/>
    </xf>
    <xf numFmtId="0" fontId="46" fillId="0" borderId="12" xfId="0" applyFont="1" applyBorder="1" applyAlignment="1" applyProtection="1">
      <alignment horizontal="left" vertical="top" wrapText="1"/>
      <protection hidden="1"/>
    </xf>
    <xf numFmtId="0" fontId="9" fillId="0" borderId="0" xfId="0" applyFont="1" applyAlignment="1" applyProtection="1">
      <alignment horizontal="left" vertical="top"/>
      <protection locked="0"/>
    </xf>
    <xf numFmtId="0" fontId="17" fillId="0" borderId="1" xfId="0" applyFont="1" applyBorder="1" applyAlignment="1" applyProtection="1">
      <alignment horizontal="left" vertical="center" indent="1"/>
      <protection locked="0"/>
    </xf>
    <xf numFmtId="0" fontId="17" fillId="0" borderId="1" xfId="0" applyFont="1" applyBorder="1" applyAlignment="1" applyProtection="1">
      <alignment horizontal="left" vertical="center" indent="1"/>
      <protection hidden="1"/>
    </xf>
    <xf numFmtId="0" fontId="16" fillId="4" borderId="52" xfId="0" applyFont="1" applyFill="1" applyBorder="1" applyAlignment="1" applyProtection="1">
      <alignment horizontal="center" vertical="center"/>
      <protection locked="0"/>
    </xf>
    <xf numFmtId="0" fontId="9" fillId="0" borderId="3" xfId="0" applyFont="1" applyBorder="1" applyAlignment="1" applyProtection="1">
      <alignment horizontal="center" vertical="center" wrapText="1"/>
      <protection hidden="1"/>
    </xf>
    <xf numFmtId="0" fontId="9" fillId="0" borderId="12" xfId="0" applyFont="1" applyBorder="1" applyAlignment="1" applyProtection="1">
      <alignment horizontal="center" vertical="center"/>
      <protection hidden="1"/>
    </xf>
    <xf numFmtId="0" fontId="43" fillId="0" borderId="13" xfId="0" applyFont="1" applyBorder="1" applyAlignment="1" applyProtection="1">
      <alignment horizontal="left" vertical="center"/>
      <protection locked="0"/>
    </xf>
    <xf numFmtId="0" fontId="43" fillId="0" borderId="15" xfId="0" applyFont="1" applyBorder="1" applyAlignment="1" applyProtection="1">
      <alignment horizontal="left" vertical="center"/>
      <protection locked="0"/>
    </xf>
    <xf numFmtId="164" fontId="17" fillId="0" borderId="8" xfId="0" applyNumberFormat="1" applyFont="1" applyBorder="1" applyAlignment="1" applyProtection="1">
      <alignment horizontal="left" vertical="center"/>
      <protection hidden="1"/>
    </xf>
    <xf numFmtId="164" fontId="17" fillId="0" borderId="15" xfId="0" applyNumberFormat="1" applyFont="1" applyBorder="1" applyAlignment="1" applyProtection="1">
      <alignment horizontal="left" vertical="center"/>
      <protection hidden="1"/>
    </xf>
    <xf numFmtId="0" fontId="8" fillId="0" borderId="14"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13" fillId="0" borderId="2" xfId="0" applyFont="1" applyBorder="1" applyAlignment="1">
      <alignment horizontal="center" vertical="center"/>
    </xf>
    <xf numFmtId="0" fontId="13" fillId="0" borderId="0" xfId="0" applyFont="1" applyAlignment="1">
      <alignment horizontal="center" vertical="center"/>
    </xf>
    <xf numFmtId="0" fontId="13" fillId="0" borderId="11" xfId="0" applyFont="1" applyBorder="1" applyAlignment="1">
      <alignment horizontal="center" vertical="center"/>
    </xf>
    <xf numFmtId="0" fontId="8" fillId="0" borderId="3" xfId="0" applyFont="1" applyBorder="1" applyAlignment="1">
      <alignment horizontal="center" vertical="top"/>
    </xf>
    <xf numFmtId="0" fontId="8" fillId="0" borderId="7" xfId="0" applyFont="1" applyBorder="1" applyAlignment="1">
      <alignment horizontal="center" vertical="top"/>
    </xf>
    <xf numFmtId="0" fontId="8" fillId="0" borderId="12" xfId="0" applyFont="1" applyBorder="1" applyAlignment="1">
      <alignment horizontal="center" vertical="top"/>
    </xf>
    <xf numFmtId="0" fontId="10" fillId="8" borderId="14" xfId="0" applyFont="1" applyFill="1" applyBorder="1" applyAlignment="1">
      <alignment horizontal="center"/>
    </xf>
    <xf numFmtId="0" fontId="10" fillId="8" borderId="9" xfId="0" applyFont="1" applyFill="1" applyBorder="1" applyAlignment="1">
      <alignment horizontal="center"/>
    </xf>
    <xf numFmtId="0" fontId="10" fillId="8" borderId="10" xfId="0" applyFont="1" applyFill="1" applyBorder="1" applyAlignment="1">
      <alignment horizontal="center"/>
    </xf>
    <xf numFmtId="0" fontId="43" fillId="0" borderId="13" xfId="0" applyFont="1" applyBorder="1" applyAlignment="1">
      <alignment horizontal="left" vertical="center"/>
    </xf>
    <xf numFmtId="0" fontId="43" fillId="0" borderId="15" xfId="0" applyFont="1" applyBorder="1" applyAlignment="1">
      <alignment horizontal="left" vertical="center"/>
    </xf>
    <xf numFmtId="0" fontId="10" fillId="8" borderId="3" xfId="0" applyFont="1" applyFill="1" applyBorder="1" applyAlignment="1">
      <alignment horizontal="center"/>
    </xf>
    <xf numFmtId="0" fontId="10" fillId="8" borderId="7" xfId="0" applyFont="1" applyFill="1" applyBorder="1" applyAlignment="1">
      <alignment horizontal="center"/>
    </xf>
    <xf numFmtId="0" fontId="10" fillId="8" borderId="12" xfId="0" applyFont="1" applyFill="1" applyBorder="1" applyAlignment="1">
      <alignment horizontal="center"/>
    </xf>
    <xf numFmtId="164" fontId="43" fillId="0" borderId="1" xfId="0" applyNumberFormat="1" applyFont="1" applyBorder="1" applyAlignment="1" applyProtection="1">
      <alignment horizontal="left" vertical="center" indent="1"/>
      <protection hidden="1"/>
    </xf>
    <xf numFmtId="164" fontId="17" fillId="0" borderId="1" xfId="0" applyNumberFormat="1" applyFont="1" applyBorder="1" applyAlignment="1" applyProtection="1">
      <alignment horizontal="left" vertical="center" indent="1"/>
      <protection hidden="1"/>
    </xf>
    <xf numFmtId="164" fontId="17" fillId="0" borderId="1" xfId="0" applyNumberFormat="1" applyFont="1" applyBorder="1" applyAlignment="1" applyProtection="1">
      <alignment horizontal="left" vertical="center" indent="1"/>
      <protection locked="0"/>
    </xf>
    <xf numFmtId="164" fontId="17" fillId="0" borderId="13" xfId="0" applyNumberFormat="1" applyFont="1" applyBorder="1" applyAlignment="1" applyProtection="1">
      <alignment horizontal="left" vertical="center" indent="1"/>
      <protection hidden="1"/>
    </xf>
    <xf numFmtId="164" fontId="17" fillId="0" borderId="8" xfId="0" applyNumberFormat="1" applyFont="1" applyBorder="1" applyAlignment="1" applyProtection="1">
      <alignment horizontal="left" vertical="center" indent="1"/>
      <protection hidden="1"/>
    </xf>
    <xf numFmtId="0" fontId="14" fillId="2" borderId="6" xfId="0" applyFont="1" applyFill="1" applyBorder="1" applyAlignment="1" applyProtection="1">
      <alignment horizontal="center" vertical="center"/>
      <protection hidden="1"/>
    </xf>
    <xf numFmtId="0" fontId="14" fillId="2" borderId="4" xfId="0" applyFont="1" applyFill="1" applyBorder="1" applyAlignment="1" applyProtection="1">
      <alignment horizontal="center" vertical="center"/>
      <protection hidden="1"/>
    </xf>
    <xf numFmtId="0" fontId="14" fillId="2" borderId="5" xfId="0" applyFont="1" applyFill="1" applyBorder="1" applyAlignment="1" applyProtection="1">
      <alignment horizontal="center" vertical="center"/>
      <protection hidden="1"/>
    </xf>
    <xf numFmtId="0" fontId="14" fillId="2" borderId="10" xfId="0" applyFont="1" applyFill="1" applyBorder="1" applyAlignment="1" applyProtection="1">
      <alignment horizontal="center" vertical="center"/>
      <protection hidden="1"/>
    </xf>
    <xf numFmtId="0" fontId="14" fillId="2" borderId="11" xfId="0" applyFont="1" applyFill="1" applyBorder="1" applyAlignment="1" applyProtection="1">
      <alignment horizontal="center" vertical="center"/>
      <protection hidden="1"/>
    </xf>
    <xf numFmtId="0" fontId="14" fillId="2" borderId="12" xfId="0" applyFont="1" applyFill="1" applyBorder="1" applyAlignment="1" applyProtection="1">
      <alignment horizontal="center" vertical="center"/>
      <protection hidden="1"/>
    </xf>
    <xf numFmtId="164" fontId="16" fillId="0" borderId="0" xfId="0" applyNumberFormat="1" applyFont="1" applyAlignment="1" applyProtection="1">
      <alignment horizontal="left" vertical="center"/>
      <protection hidden="1"/>
    </xf>
    <xf numFmtId="0" fontId="9" fillId="0" borderId="5" xfId="0" applyFont="1" applyBorder="1" applyAlignment="1" applyProtection="1">
      <alignment horizontal="center" vertical="center"/>
      <protection locked="0"/>
    </xf>
    <xf numFmtId="0" fontId="17" fillId="0" borderId="3" xfId="0" applyFont="1" applyBorder="1" applyAlignment="1" applyProtection="1">
      <alignment vertical="center"/>
      <protection locked="0"/>
    </xf>
    <xf numFmtId="0" fontId="17" fillId="0" borderId="12" xfId="0" applyFont="1" applyBorder="1" applyAlignment="1" applyProtection="1">
      <alignment vertical="center"/>
      <protection locked="0"/>
    </xf>
    <xf numFmtId="0" fontId="9" fillId="0" borderId="50" xfId="0" applyFont="1" applyBorder="1" applyAlignment="1" applyProtection="1">
      <alignment horizontal="center" vertical="center" wrapText="1"/>
      <protection locked="0"/>
    </xf>
    <xf numFmtId="0" fontId="0" fillId="0" borderId="51" xfId="0" applyBorder="1" applyAlignment="1" applyProtection="1">
      <alignment vertical="center" wrapText="1"/>
      <protection locked="0"/>
    </xf>
    <xf numFmtId="0" fontId="0" fillId="0" borderId="52" xfId="0" applyBorder="1" applyAlignment="1" applyProtection="1">
      <alignment vertical="center" wrapText="1"/>
      <protection locked="0"/>
    </xf>
    <xf numFmtId="164" fontId="16" fillId="0" borderId="50" xfId="0" applyNumberFormat="1" applyFont="1" applyBorder="1" applyAlignment="1" applyProtection="1">
      <alignment horizontal="center" vertical="center" wrapText="1"/>
      <protection hidden="1"/>
    </xf>
    <xf numFmtId="0" fontId="9" fillId="0" borderId="51" xfId="0" applyFont="1" applyBorder="1" applyAlignment="1" applyProtection="1">
      <alignment horizontal="center" vertical="center" wrapText="1"/>
      <protection hidden="1"/>
    </xf>
    <xf numFmtId="0" fontId="9" fillId="0" borderId="52" xfId="0" applyFont="1" applyBorder="1" applyAlignment="1" applyProtection="1">
      <alignment horizontal="center" vertical="center"/>
      <protection hidden="1"/>
    </xf>
    <xf numFmtId="0" fontId="9" fillId="0" borderId="0" xfId="0" applyFont="1" applyAlignment="1" applyProtection="1">
      <alignment vertical="center"/>
      <protection locked="0"/>
    </xf>
    <xf numFmtId="0" fontId="9" fillId="0" borderId="0" xfId="0" applyFont="1" applyBorder="1" applyProtection="1">
      <protection locked="0"/>
    </xf>
    <xf numFmtId="0" fontId="9" fillId="0" borderId="0" xfId="0" applyFont="1" applyBorder="1" applyAlignment="1" applyProtection="1">
      <alignment horizontal="center"/>
      <protection locked="0"/>
    </xf>
    <xf numFmtId="0" fontId="9" fillId="0" borderId="0" xfId="0" applyFont="1" applyBorder="1" applyAlignment="1" applyProtection="1">
      <alignment vertical="center"/>
      <protection locked="0"/>
    </xf>
    <xf numFmtId="0" fontId="9" fillId="0" borderId="0" xfId="0" applyFont="1" applyBorder="1" applyAlignment="1" applyProtection="1">
      <alignment horizontal="left" vertical="center"/>
      <protection locked="0"/>
    </xf>
  </cellXfs>
  <cellStyles count="2">
    <cellStyle name="Normal" xfId="0" builtinId="0"/>
    <cellStyle name="Normal 2" xfId="1" xr:uid="{00000000-0005-0000-0000-000001000000}"/>
  </cellStyles>
  <dxfs count="0"/>
  <tableStyles count="0" defaultTableStyle="TableStyleMedium9" defaultPivotStyle="PivotStyleLight16"/>
  <colors>
    <mruColors>
      <color rgb="FFD7D7D7"/>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Radio" firstButton="1" fmlaLink="'1'!M32"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checked="Checked" lockText="1"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GBox" noThreeD="1"/>
</file>

<file path=xl/ctrlProps/ctrlProp11.xml><?xml version="1.0" encoding="utf-8"?>
<formControlPr xmlns="http://schemas.microsoft.com/office/spreadsheetml/2009/9/main" objectType="Radio" firstButton="1" fmlaLink="'1'!M53"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checked="Checked" lockText="1"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Radio" firstButton="1" fmlaLink="'1'!M60"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Radio" checked="Checked" lockText="1" noThreeD="1"/>
</file>

<file path=xl/ctrlProps/ctrlProp22.xml><?xml version="1.0" encoding="utf-8"?>
<formControlPr xmlns="http://schemas.microsoft.com/office/spreadsheetml/2009/9/main" objectType="GBox" noThreeD="1"/>
</file>

<file path=xl/ctrlProps/ctrlProp23.xml><?xml version="1.0" encoding="utf-8"?>
<formControlPr xmlns="http://schemas.microsoft.com/office/spreadsheetml/2009/9/main" objectType="Radio" firstButton="1" fmlaLink="'1'!M67"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Radio" lockText="1" noThreeD="1"/>
</file>

<file path=xl/ctrlProps/ctrlProp27.xml><?xml version="1.0" encoding="utf-8"?>
<formControlPr xmlns="http://schemas.microsoft.com/office/spreadsheetml/2009/9/main" objectType="Radio" checked="Checked" lockText="1"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Radio" firstButton="1" fmlaLink="'1'!M155"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Radio" checked="Checked" lockText="1" noThreeD="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Radio" firstButton="1" fmlaLink="'1'!M251" lockText="1" noThreeD="1"/>
</file>

<file path=xl/ctrlProps/ctrlProp37.xml><?xml version="1.0" encoding="utf-8"?>
<formControlPr xmlns="http://schemas.microsoft.com/office/spreadsheetml/2009/9/main" objectType="Radio"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Radio" checked="Checked" lockText="1" noThreeD="1"/>
</file>

<file path=xl/ctrlProps/ctrlProp41.xml><?xml version="1.0" encoding="utf-8"?>
<formControlPr xmlns="http://schemas.microsoft.com/office/spreadsheetml/2009/9/main" objectType="GBox" noThreeD="1"/>
</file>

<file path=xl/ctrlProps/ctrlProp42.xml><?xml version="1.0" encoding="utf-8"?>
<formControlPr xmlns="http://schemas.microsoft.com/office/spreadsheetml/2009/9/main" objectType="Radio" firstButton="1" fmlaLink="'1'!M258"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Radio" checked="Checked" lockText="1" noThreeD="1"/>
</file>

<file path=xl/ctrlProps/ctrlProp47.xml><?xml version="1.0" encoding="utf-8"?>
<formControlPr xmlns="http://schemas.microsoft.com/office/spreadsheetml/2009/9/main" objectType="GBox" noThreeD="1"/>
</file>

<file path=xl/ctrlProps/ctrlProp48.xml><?xml version="1.0" encoding="utf-8"?>
<formControlPr xmlns="http://schemas.microsoft.com/office/spreadsheetml/2009/9/main" objectType="Radio" firstButton="1" fmlaLink="'1'!M267" lockText="1" noThreeD="1"/>
</file>

<file path=xl/ctrlProps/ctrlProp49.xml><?xml version="1.0" encoding="utf-8"?>
<formControlPr xmlns="http://schemas.microsoft.com/office/spreadsheetml/2009/9/main" objectType="Radio"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Radio" checked="Checked" lockText="1" noThreeD="1"/>
</file>

<file path=xl/ctrlProps/ctrlProp53.xml><?xml version="1.0" encoding="utf-8"?>
<formControlPr xmlns="http://schemas.microsoft.com/office/spreadsheetml/2009/9/main" objectType="GBox" noThreeD="1"/>
</file>

<file path=xl/ctrlProps/ctrlProp54.xml><?xml version="1.0" encoding="utf-8"?>
<formControlPr xmlns="http://schemas.microsoft.com/office/spreadsheetml/2009/9/main" objectType="Radio" firstButton="1" fmlaLink="'1'!M46"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CheckBox" checked="Checked" fmlaLink="M43" lockText="1" noThreeD="1"/>
</file>

<file path=xl/ctrlProps/ctrlProp59.xml><?xml version="1.0" encoding="utf-8"?>
<formControlPr xmlns="http://schemas.microsoft.com/office/spreadsheetml/2009/9/main" objectType="CheckBox" checked="Checked" fmlaLink="M42" lockText="1" noThreeD="1"/>
</file>

<file path=xl/ctrlProps/ctrlProp60.xml><?xml version="1.0" encoding="utf-8"?>
<formControlPr xmlns="http://schemas.microsoft.com/office/spreadsheetml/2009/9/main" objectType="CheckBox" checked="Checked" fmlaLink="M41" lockText="1" noThreeD="1"/>
</file>

<file path=xl/ctrlProps/ctrlProp61.xml><?xml version="1.0" encoding="utf-8"?>
<formControlPr xmlns="http://schemas.microsoft.com/office/spreadsheetml/2009/9/main" objectType="CheckBox" checked="Checked" fmlaLink="M40" lockText="1" noThreeD="1"/>
</file>

<file path=xl/ctrlProps/ctrlProp62.xml><?xml version="1.0" encoding="utf-8"?>
<formControlPr xmlns="http://schemas.microsoft.com/office/spreadsheetml/2009/9/main" objectType="Radio" checked="Checked" lockText="1" noThreeD="1"/>
</file>

<file path=xl/ctrlProps/ctrlProp63.xml><?xml version="1.0" encoding="utf-8"?>
<formControlPr xmlns="http://schemas.microsoft.com/office/spreadsheetml/2009/9/main" objectType="GBox"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checked="Checked" fmlaLink="M80" lockText="1" noThreeD="1"/>
</file>

<file path=xl/ctrlProps/ctrlProp66.xml><?xml version="1.0" encoding="utf-8"?>
<formControlPr xmlns="http://schemas.microsoft.com/office/spreadsheetml/2009/9/main" objectType="CheckBox" checked="Checked" fmlaLink="M79" lockText="1" noThreeD="1"/>
</file>

<file path=xl/ctrlProps/ctrlProp67.xml><?xml version="1.0" encoding="utf-8"?>
<formControlPr xmlns="http://schemas.microsoft.com/office/spreadsheetml/2009/9/main" objectType="CheckBox" checked="Checked" fmlaLink="M78" lockText="1" noThreeD="1"/>
</file>

<file path=xl/ctrlProps/ctrlProp68.xml><?xml version="1.0" encoding="utf-8"?>
<formControlPr xmlns="http://schemas.microsoft.com/office/spreadsheetml/2009/9/main" objectType="CheckBox" checked="Checked" fmlaLink="M77" lockText="1" noThreeD="1"/>
</file>

<file path=xl/ctrlProps/ctrlProp69.xml><?xml version="1.0" encoding="utf-8"?>
<formControlPr xmlns="http://schemas.microsoft.com/office/spreadsheetml/2009/9/main" objectType="GBox" noThreeD="1"/>
</file>

<file path=xl/ctrlProps/ctrlProp70.xml><?xml version="1.0" encoding="utf-8"?>
<formControlPr xmlns="http://schemas.microsoft.com/office/spreadsheetml/2009/9/main" objectType="CheckBox" checked="Checked" fmlaLink="M88" noThreeD="1"/>
</file>

<file path=xl/ctrlProps/ctrlProp71.xml><?xml version="1.0" encoding="utf-8"?>
<formControlPr xmlns="http://schemas.microsoft.com/office/spreadsheetml/2009/9/main" objectType="CheckBox" checked="Checked" fmlaLink="M87" noThreeD="1"/>
</file>

<file path=xl/ctrlProps/ctrlProp72.xml><?xml version="1.0" encoding="utf-8"?>
<formControlPr xmlns="http://schemas.microsoft.com/office/spreadsheetml/2009/9/main" objectType="CheckBox" checked="Checked" fmlaLink="M86" noThreeD="1"/>
</file>

<file path=xl/ctrlProps/ctrlProp73.xml><?xml version="1.0" encoding="utf-8"?>
<formControlPr xmlns="http://schemas.microsoft.com/office/spreadsheetml/2009/9/main" objectType="CheckBox" checked="Checked" fmlaLink="M85" noThreeD="1"/>
</file>

<file path=xl/ctrlProps/ctrlProp74.xml><?xml version="1.0" encoding="utf-8"?>
<formControlPr xmlns="http://schemas.microsoft.com/office/spreadsheetml/2009/9/main" objectType="CheckBox" checked="Checked" fmlaLink="M84" noThreeD="1"/>
</file>

<file path=xl/ctrlProps/ctrlProp75.xml><?xml version="1.0" encoding="utf-8"?>
<formControlPr xmlns="http://schemas.microsoft.com/office/spreadsheetml/2009/9/main" objectType="GBox" noThreeD="1"/>
</file>

<file path=xl/ctrlProps/ctrlProp76.xml><?xml version="1.0" encoding="utf-8"?>
<formControlPr xmlns="http://schemas.microsoft.com/office/spreadsheetml/2009/9/main" objectType="GBox" noThreeD="1"/>
</file>

<file path=xl/ctrlProps/ctrlProp77.xml><?xml version="1.0" encoding="utf-8"?>
<formControlPr xmlns="http://schemas.microsoft.com/office/spreadsheetml/2009/9/main" objectType="CheckBox" checked="Checked" fmlaLink="M95" noThreeD="1"/>
</file>

<file path=xl/ctrlProps/ctrlProp78.xml><?xml version="1.0" encoding="utf-8"?>
<formControlPr xmlns="http://schemas.microsoft.com/office/spreadsheetml/2009/9/main" objectType="CheckBox" checked="Checked" fmlaLink="M94" noThreeD="1"/>
</file>

<file path=xl/ctrlProps/ctrlProp79.xml><?xml version="1.0" encoding="utf-8"?>
<formControlPr xmlns="http://schemas.microsoft.com/office/spreadsheetml/2009/9/main" objectType="CheckBox" checked="Checked" fmlaLink="M93" noThreeD="1"/>
</file>

<file path=xl/ctrlProps/ctrlProp80.xml><?xml version="1.0" encoding="utf-8"?>
<formControlPr xmlns="http://schemas.microsoft.com/office/spreadsheetml/2009/9/main" objectType="CheckBox" checked="Checked" fmlaLink="M92" noThreeD="1"/>
</file>

<file path=xl/ctrlProps/ctrlProp81.xml><?xml version="1.0" encoding="utf-8"?>
<formControlPr xmlns="http://schemas.microsoft.com/office/spreadsheetml/2009/9/main" objectType="CheckBox" checked="Checked" fmlaLink="M91" noThreeD="1"/>
</file>

<file path=xl/ctrlProps/ctrlProp82.xml><?xml version="1.0" encoding="utf-8"?>
<formControlPr xmlns="http://schemas.microsoft.com/office/spreadsheetml/2009/9/main" objectType="GBox" noThreeD="1"/>
</file>

<file path=xl/ctrlProps/ctrlProp83.xml><?xml version="1.0" encoding="utf-8"?>
<formControlPr xmlns="http://schemas.microsoft.com/office/spreadsheetml/2009/9/main" objectType="GBox" noThreeD="1"/>
</file>

<file path=xl/ctrlProps/ctrlProp84.xml><?xml version="1.0" encoding="utf-8"?>
<formControlPr xmlns="http://schemas.microsoft.com/office/spreadsheetml/2009/9/main" objectType="GBox" noThreeD="1"/>
</file>

<file path=xl/ctrlProps/ctrlProp85.xml><?xml version="1.0" encoding="utf-8"?>
<formControlPr xmlns="http://schemas.microsoft.com/office/spreadsheetml/2009/9/main" objectType="GBox" noThreeD="1"/>
</file>

<file path=xl/ctrlProps/ctrlProp86.xml><?xml version="1.0" encoding="utf-8"?>
<formControlPr xmlns="http://schemas.microsoft.com/office/spreadsheetml/2009/9/main" objectType="CheckBox" checked="Checked" fmlaLink="M102" noThreeD="1"/>
</file>

<file path=xl/ctrlProps/ctrlProp87.xml><?xml version="1.0" encoding="utf-8"?>
<formControlPr xmlns="http://schemas.microsoft.com/office/spreadsheetml/2009/9/main" objectType="CheckBox" checked="Checked" fmlaLink="M101" noThreeD="1"/>
</file>

<file path=xl/ctrlProps/ctrlProp88.xml><?xml version="1.0" encoding="utf-8"?>
<formControlPr xmlns="http://schemas.microsoft.com/office/spreadsheetml/2009/9/main" objectType="CheckBox" checked="Checked" fmlaLink="M100" noThreeD="1"/>
</file>

<file path=xl/ctrlProps/ctrlProp89.xml><?xml version="1.0" encoding="utf-8"?>
<formControlPr xmlns="http://schemas.microsoft.com/office/spreadsheetml/2009/9/main" objectType="CheckBox" checked="Checked" fmlaLink="M99" noThreeD="1"/>
</file>

<file path=xl/ctrlProps/ctrlProp90.xml><?xml version="1.0" encoding="utf-8"?>
<formControlPr xmlns="http://schemas.microsoft.com/office/spreadsheetml/2009/9/main" objectType="CheckBox" checked="Checked" fmlaLink="M98" noThreeD="1"/>
</file>

<file path=xl/ctrlProps/ctrlProp91.xml><?xml version="1.0" encoding="utf-8"?>
<formControlPr xmlns="http://schemas.microsoft.com/office/spreadsheetml/2009/9/main" objectType="CheckBox" checked="Checked" fmlaLink="M109" noThreeD="1"/>
</file>

<file path=xl/ctrlProps/ctrlProp92.xml><?xml version="1.0" encoding="utf-8"?>
<formControlPr xmlns="http://schemas.microsoft.com/office/spreadsheetml/2009/9/main" objectType="CheckBox" checked="Checked" fmlaLink="M108" noThreeD="1"/>
</file>

<file path=xl/ctrlProps/ctrlProp93.xml><?xml version="1.0" encoding="utf-8"?>
<formControlPr xmlns="http://schemas.microsoft.com/office/spreadsheetml/2009/9/main" objectType="CheckBox" checked="Checked" fmlaLink="M107" noThreeD="1"/>
</file>

<file path=xl/ctrlProps/ctrlProp94.xml><?xml version="1.0" encoding="utf-8"?>
<formControlPr xmlns="http://schemas.microsoft.com/office/spreadsheetml/2009/9/main" objectType="CheckBox" checked="Checked" fmlaLink="M106" noThreeD="1"/>
</file>

<file path=xl/ctrlProps/ctrlProp95.xml><?xml version="1.0" encoding="utf-8"?>
<formControlPr xmlns="http://schemas.microsoft.com/office/spreadsheetml/2009/9/main" objectType="CheckBox" checked="Checked" fmlaLink="M105" noThreeD="1"/>
</file>

<file path=xl/ctrlProps/ctrlProp96.xml><?xml version="1.0" encoding="utf-8"?>
<formControlPr xmlns="http://schemas.microsoft.com/office/spreadsheetml/2009/9/main" objectType="CheckBox" checked="Checked" fmlaLink="M112" noThreeD="1"/>
</file>

<file path=xl/ctrlProps/ctrlProp97.xml><?xml version="1.0" encoding="utf-8"?>
<formControlPr xmlns="http://schemas.microsoft.com/office/spreadsheetml/2009/9/main" objectType="CheckBox" checked="Checked" fmlaLink="M113" noThreeD="1"/>
</file>

<file path=xl/ctrlProps/ctrlProp98.xml><?xml version="1.0" encoding="utf-8"?>
<formControlPr xmlns="http://schemas.microsoft.com/office/spreadsheetml/2009/9/main" objectType="CheckBox" checked="Checked" fmlaLink="M114" noThreeD="1"/>
</file>

<file path=xl/ctrlProps/ctrlProp99.xml><?xml version="1.0" encoding="utf-8"?>
<formControlPr xmlns="http://schemas.microsoft.com/office/spreadsheetml/2009/9/main" objectType="CheckBox" checked="Checked" fmlaLink="M115" noThreeD="1"/>
</file>

<file path=xl/ctrlProps/ctrlProp100.xml><?xml version="1.0" encoding="utf-8"?>
<formControlPr xmlns="http://schemas.microsoft.com/office/spreadsheetml/2009/9/main" objectType="CheckBox" checked="Checked" fmlaLink="M116" noThreeD="1"/>
</file>

<file path=xl/ctrlProps/ctrlProp101.xml><?xml version="1.0" encoding="utf-8"?>
<formControlPr xmlns="http://schemas.microsoft.com/office/spreadsheetml/2009/9/main" objectType="CheckBox" checked="Checked" fmlaLink="M123" noThreeD="1"/>
</file>

<file path=xl/ctrlProps/ctrlProp102.xml><?xml version="1.0" encoding="utf-8"?>
<formControlPr xmlns="http://schemas.microsoft.com/office/spreadsheetml/2009/9/main" objectType="CheckBox" checked="Checked" fmlaLink="M122" noThreeD="1"/>
</file>

<file path=xl/ctrlProps/ctrlProp103.xml><?xml version="1.0" encoding="utf-8"?>
<formControlPr xmlns="http://schemas.microsoft.com/office/spreadsheetml/2009/9/main" objectType="CheckBox" checked="Checked" fmlaLink="M121" noThreeD="1"/>
</file>

<file path=xl/ctrlProps/ctrlProp104.xml><?xml version="1.0" encoding="utf-8"?>
<formControlPr xmlns="http://schemas.microsoft.com/office/spreadsheetml/2009/9/main" objectType="CheckBox" checked="Checked" fmlaLink="M120" noThreeD="1"/>
</file>

<file path=xl/ctrlProps/ctrlProp105.xml><?xml version="1.0" encoding="utf-8"?>
<formControlPr xmlns="http://schemas.microsoft.com/office/spreadsheetml/2009/9/main" objectType="CheckBox" checked="Checked" fmlaLink="M119" noThreeD="1"/>
</file>

<file path=xl/ctrlProps/ctrlProp106.xml><?xml version="1.0" encoding="utf-8"?>
<formControlPr xmlns="http://schemas.microsoft.com/office/spreadsheetml/2009/9/main" objectType="CheckBox" checked="Checked" fmlaLink="M130" noThreeD="1"/>
</file>

<file path=xl/ctrlProps/ctrlProp107.xml><?xml version="1.0" encoding="utf-8"?>
<formControlPr xmlns="http://schemas.microsoft.com/office/spreadsheetml/2009/9/main" objectType="CheckBox" checked="Checked" fmlaLink="M129" noThreeD="1"/>
</file>

<file path=xl/ctrlProps/ctrlProp108.xml><?xml version="1.0" encoding="utf-8"?>
<formControlPr xmlns="http://schemas.microsoft.com/office/spreadsheetml/2009/9/main" objectType="CheckBox" checked="Checked" fmlaLink="M128" noThreeD="1"/>
</file>

<file path=xl/ctrlProps/ctrlProp109.xml><?xml version="1.0" encoding="utf-8"?>
<formControlPr xmlns="http://schemas.microsoft.com/office/spreadsheetml/2009/9/main" objectType="CheckBox" checked="Checked" fmlaLink="M127" noThreeD="1"/>
</file>

<file path=xl/ctrlProps/ctrlProp110.xml><?xml version="1.0" encoding="utf-8"?>
<formControlPr xmlns="http://schemas.microsoft.com/office/spreadsheetml/2009/9/main" objectType="CheckBox" checked="Checked" fmlaLink="M126" noThreeD="1"/>
</file>

<file path=xl/ctrlProps/ctrlProp111.xml><?xml version="1.0" encoding="utf-8"?>
<formControlPr xmlns="http://schemas.microsoft.com/office/spreadsheetml/2009/9/main" objectType="GBox" noThreeD="1"/>
</file>

<file path=xl/ctrlProps/ctrlProp112.xml><?xml version="1.0" encoding="utf-8"?>
<formControlPr xmlns="http://schemas.microsoft.com/office/spreadsheetml/2009/9/main" objectType="GBox" noThreeD="1"/>
</file>

<file path=xl/ctrlProps/ctrlProp113.xml><?xml version="1.0" encoding="utf-8"?>
<formControlPr xmlns="http://schemas.microsoft.com/office/spreadsheetml/2009/9/main" objectType="CheckBox" checked="Checked" fmlaLink="M137" lockText="1" noThreeD="1"/>
</file>

<file path=xl/ctrlProps/ctrlProp114.xml><?xml version="1.0" encoding="utf-8"?>
<formControlPr xmlns="http://schemas.microsoft.com/office/spreadsheetml/2009/9/main" objectType="CheckBox" checked="Checked" fmlaLink="M136" lockText="1" noThreeD="1"/>
</file>

<file path=xl/ctrlProps/ctrlProp115.xml><?xml version="1.0" encoding="utf-8"?>
<formControlPr xmlns="http://schemas.microsoft.com/office/spreadsheetml/2009/9/main" objectType="CheckBox" checked="Checked" fmlaLink="M135" lockText="1" noThreeD="1"/>
</file>

<file path=xl/ctrlProps/ctrlProp116.xml><?xml version="1.0" encoding="utf-8"?>
<formControlPr xmlns="http://schemas.microsoft.com/office/spreadsheetml/2009/9/main" objectType="CheckBox" checked="Checked" fmlaLink="M134" lockText="1" noThreeD="1"/>
</file>

<file path=xl/ctrlProps/ctrlProp117.xml><?xml version="1.0" encoding="utf-8"?>
<formControlPr xmlns="http://schemas.microsoft.com/office/spreadsheetml/2009/9/main" objectType="CheckBox" checked="Checked" fmlaLink="M133" lockText="1" noThreeD="1"/>
</file>

<file path=xl/ctrlProps/ctrlProp118.xml><?xml version="1.0" encoding="utf-8"?>
<formControlPr xmlns="http://schemas.microsoft.com/office/spreadsheetml/2009/9/main" objectType="CheckBox" checked="Checked" fmlaLink="M144" lockText="1" noThreeD="1"/>
</file>

<file path=xl/ctrlProps/ctrlProp119.xml><?xml version="1.0" encoding="utf-8"?>
<formControlPr xmlns="http://schemas.microsoft.com/office/spreadsheetml/2009/9/main" objectType="CheckBox" checked="Checked" fmlaLink="M143" lockText="1" noThreeD="1"/>
</file>

<file path=xl/ctrlProps/ctrlProp120.xml><?xml version="1.0" encoding="utf-8"?>
<formControlPr xmlns="http://schemas.microsoft.com/office/spreadsheetml/2009/9/main" objectType="CheckBox" checked="Checked" fmlaLink="M142" lockText="1" noThreeD="1"/>
</file>

<file path=xl/ctrlProps/ctrlProp121.xml><?xml version="1.0" encoding="utf-8"?>
<formControlPr xmlns="http://schemas.microsoft.com/office/spreadsheetml/2009/9/main" objectType="CheckBox" checked="Checked" fmlaLink="M141" lockText="1" noThreeD="1"/>
</file>

<file path=xl/ctrlProps/ctrlProp122.xml><?xml version="1.0" encoding="utf-8"?>
<formControlPr xmlns="http://schemas.microsoft.com/office/spreadsheetml/2009/9/main" objectType="CheckBox" checked="Checked" fmlaLink="M140" lockText="1" noThreeD="1"/>
</file>

<file path=xl/ctrlProps/ctrlProp123.xml><?xml version="1.0" encoding="utf-8"?>
<formControlPr xmlns="http://schemas.microsoft.com/office/spreadsheetml/2009/9/main" objectType="Radio" firstButton="1" fmlaLink="M148" lockText="1" noThreeD="1"/>
</file>

<file path=xl/ctrlProps/ctrlProp124.xml><?xml version="1.0" encoding="utf-8"?>
<formControlPr xmlns="http://schemas.microsoft.com/office/spreadsheetml/2009/9/main" objectType="Radio" lockText="1" noThreeD="1"/>
</file>

<file path=xl/ctrlProps/ctrlProp125.xml><?xml version="1.0" encoding="utf-8"?>
<formControlPr xmlns="http://schemas.microsoft.com/office/spreadsheetml/2009/9/main" objectType="Radio" lockText="1" noThreeD="1"/>
</file>

<file path=xl/ctrlProps/ctrlProp126.xml><?xml version="1.0" encoding="utf-8"?>
<formControlPr xmlns="http://schemas.microsoft.com/office/spreadsheetml/2009/9/main" objectType="Radio" lockText="1" noThreeD="1"/>
</file>

<file path=xl/ctrlProps/ctrlProp127.xml><?xml version="1.0" encoding="utf-8"?>
<formControlPr xmlns="http://schemas.microsoft.com/office/spreadsheetml/2009/9/main" objectType="Radio" checked="Checked" lockText="1" noThreeD="1"/>
</file>

<file path=xl/ctrlProps/ctrlProp128.xml><?xml version="1.0" encoding="utf-8"?>
<formControlPr xmlns="http://schemas.microsoft.com/office/spreadsheetml/2009/9/main" objectType="GBox" noThreeD="1"/>
</file>

<file path=xl/ctrlProps/ctrlProp129.xml><?xml version="1.0" encoding="utf-8"?>
<formControlPr xmlns="http://schemas.microsoft.com/office/spreadsheetml/2009/9/main" objectType="GBox" noThreeD="1"/>
</file>

<file path=xl/ctrlProps/ctrlProp130.xml><?xml version="1.0" encoding="utf-8"?>
<formControlPr xmlns="http://schemas.microsoft.com/office/spreadsheetml/2009/9/main" objectType="GBox" noThreeD="1"/>
</file>

<file path=xl/ctrlProps/ctrlProp131.xml><?xml version="1.0" encoding="utf-8"?>
<formControlPr xmlns="http://schemas.microsoft.com/office/spreadsheetml/2009/9/main" objectType="GBox" noThreeD="1"/>
</file>

<file path=xl/ctrlProps/ctrlProp132.xml><?xml version="1.0" encoding="utf-8"?>
<formControlPr xmlns="http://schemas.microsoft.com/office/spreadsheetml/2009/9/main" objectType="GBox" noThreeD="1"/>
</file>

<file path=xl/ctrlProps/ctrlProp133.xml><?xml version="1.0" encoding="utf-8"?>
<formControlPr xmlns="http://schemas.microsoft.com/office/spreadsheetml/2009/9/main" objectType="GBox" noThreeD="1"/>
</file>

<file path=xl/ctrlProps/ctrlProp134.xml><?xml version="1.0" encoding="utf-8"?>
<formControlPr xmlns="http://schemas.microsoft.com/office/spreadsheetml/2009/9/main" objectType="GBox" noThreeD="1"/>
</file>

<file path=xl/ctrlProps/ctrlProp135.xml><?xml version="1.0" encoding="utf-8"?>
<formControlPr xmlns="http://schemas.microsoft.com/office/spreadsheetml/2009/9/main" objectType="GBox" noThreeD="1"/>
</file>

<file path=xl/ctrlProps/ctrlProp136.xml><?xml version="1.0" encoding="utf-8"?>
<formControlPr xmlns="http://schemas.microsoft.com/office/spreadsheetml/2009/9/main" objectType="GBox" noThreeD="1"/>
</file>

<file path=xl/ctrlProps/ctrlProp137.xml><?xml version="1.0" encoding="utf-8"?>
<formControlPr xmlns="http://schemas.microsoft.com/office/spreadsheetml/2009/9/main" objectType="GBox" noThreeD="1"/>
</file>

<file path=xl/ctrlProps/ctrlProp138.xml><?xml version="1.0" encoding="utf-8"?>
<formControlPr xmlns="http://schemas.microsoft.com/office/spreadsheetml/2009/9/main" objectType="GBox" noThreeD="1"/>
</file>

<file path=xl/ctrlProps/ctrlProp139.xml><?xml version="1.0" encoding="utf-8"?>
<formControlPr xmlns="http://schemas.microsoft.com/office/spreadsheetml/2009/9/main" objectType="CheckBox" checked="Checked" fmlaLink="M167" noThreeD="1"/>
</file>

<file path=xl/ctrlProps/ctrlProp140.xml><?xml version="1.0" encoding="utf-8"?>
<formControlPr xmlns="http://schemas.microsoft.com/office/spreadsheetml/2009/9/main" objectType="CheckBox" checked="Checked" fmlaLink="M166" noThreeD="1"/>
</file>

<file path=xl/ctrlProps/ctrlProp141.xml><?xml version="1.0" encoding="utf-8"?>
<formControlPr xmlns="http://schemas.microsoft.com/office/spreadsheetml/2009/9/main" objectType="CheckBox" checked="Checked" fmlaLink="M165" noThreeD="1"/>
</file>

<file path=xl/ctrlProps/ctrlProp142.xml><?xml version="1.0" encoding="utf-8"?>
<formControlPr xmlns="http://schemas.microsoft.com/office/spreadsheetml/2009/9/main" objectType="CheckBox" checked="Checked" fmlaLink="M164" noThreeD="1"/>
</file>

<file path=xl/ctrlProps/ctrlProp143.xml><?xml version="1.0" encoding="utf-8"?>
<formControlPr xmlns="http://schemas.microsoft.com/office/spreadsheetml/2009/9/main" objectType="CheckBox" checked="Checked" fmlaLink="M163" noThreeD="1"/>
</file>

<file path=xl/ctrlProps/ctrlProp144.xml><?xml version="1.0" encoding="utf-8"?>
<formControlPr xmlns="http://schemas.microsoft.com/office/spreadsheetml/2009/9/main" objectType="CheckBox" checked="Checked" fmlaLink="M174" noThreeD="1"/>
</file>

<file path=xl/ctrlProps/ctrlProp145.xml><?xml version="1.0" encoding="utf-8"?>
<formControlPr xmlns="http://schemas.microsoft.com/office/spreadsheetml/2009/9/main" objectType="CheckBox" checked="Checked" fmlaLink="M173" noThreeD="1"/>
</file>

<file path=xl/ctrlProps/ctrlProp146.xml><?xml version="1.0" encoding="utf-8"?>
<formControlPr xmlns="http://schemas.microsoft.com/office/spreadsheetml/2009/9/main" objectType="CheckBox" checked="Checked" fmlaLink="M172" noThreeD="1"/>
</file>

<file path=xl/ctrlProps/ctrlProp147.xml><?xml version="1.0" encoding="utf-8"?>
<formControlPr xmlns="http://schemas.microsoft.com/office/spreadsheetml/2009/9/main" objectType="CheckBox" checked="Checked" fmlaLink="M171" noThreeD="1"/>
</file>

<file path=xl/ctrlProps/ctrlProp148.xml><?xml version="1.0" encoding="utf-8"?>
<formControlPr xmlns="http://schemas.microsoft.com/office/spreadsheetml/2009/9/main" objectType="CheckBox" checked="Checked" fmlaLink="M170" noThreeD="1"/>
</file>

<file path=xl/ctrlProps/ctrlProp149.xml><?xml version="1.0" encoding="utf-8"?>
<formControlPr xmlns="http://schemas.microsoft.com/office/spreadsheetml/2009/9/main" objectType="CheckBox" checked="Checked" fmlaLink="M181" noThreeD="1"/>
</file>

<file path=xl/ctrlProps/ctrlProp150.xml><?xml version="1.0" encoding="utf-8"?>
<formControlPr xmlns="http://schemas.microsoft.com/office/spreadsheetml/2009/9/main" objectType="CheckBox" checked="Checked" fmlaLink="M180" noThreeD="1"/>
</file>

<file path=xl/ctrlProps/ctrlProp151.xml><?xml version="1.0" encoding="utf-8"?>
<formControlPr xmlns="http://schemas.microsoft.com/office/spreadsheetml/2009/9/main" objectType="CheckBox" checked="Checked" fmlaLink="M179" noThreeD="1"/>
</file>

<file path=xl/ctrlProps/ctrlProp152.xml><?xml version="1.0" encoding="utf-8"?>
<formControlPr xmlns="http://schemas.microsoft.com/office/spreadsheetml/2009/9/main" objectType="CheckBox" checked="Checked" fmlaLink="M178" noThreeD="1"/>
</file>

<file path=xl/ctrlProps/ctrlProp153.xml><?xml version="1.0" encoding="utf-8"?>
<formControlPr xmlns="http://schemas.microsoft.com/office/spreadsheetml/2009/9/main" objectType="CheckBox" checked="Checked" fmlaLink="M177" noThreeD="1"/>
</file>

<file path=xl/ctrlProps/ctrlProp154.xml><?xml version="1.0" encoding="utf-8"?>
<formControlPr xmlns="http://schemas.microsoft.com/office/spreadsheetml/2009/9/main" objectType="CheckBox" checked="Checked" fmlaLink="M188" noThreeD="1"/>
</file>

<file path=xl/ctrlProps/ctrlProp155.xml><?xml version="1.0" encoding="utf-8"?>
<formControlPr xmlns="http://schemas.microsoft.com/office/spreadsheetml/2009/9/main" objectType="CheckBox" checked="Checked" fmlaLink="M187" noThreeD="1"/>
</file>

<file path=xl/ctrlProps/ctrlProp156.xml><?xml version="1.0" encoding="utf-8"?>
<formControlPr xmlns="http://schemas.microsoft.com/office/spreadsheetml/2009/9/main" objectType="CheckBox" checked="Checked" fmlaLink="M186" noThreeD="1"/>
</file>

<file path=xl/ctrlProps/ctrlProp157.xml><?xml version="1.0" encoding="utf-8"?>
<formControlPr xmlns="http://schemas.microsoft.com/office/spreadsheetml/2009/9/main" objectType="CheckBox" checked="Checked" fmlaLink="M185" noThreeD="1"/>
</file>

<file path=xl/ctrlProps/ctrlProp158.xml><?xml version="1.0" encoding="utf-8"?>
<formControlPr xmlns="http://schemas.microsoft.com/office/spreadsheetml/2009/9/main" objectType="CheckBox" checked="Checked" fmlaLink="M184" noThreeD="1"/>
</file>

<file path=xl/ctrlProps/ctrlProp159.xml><?xml version="1.0" encoding="utf-8"?>
<formControlPr xmlns="http://schemas.microsoft.com/office/spreadsheetml/2009/9/main" objectType="CheckBox" checked="Checked" fmlaLink="M197" noThreeD="1"/>
</file>

<file path=xl/ctrlProps/ctrlProp160.xml><?xml version="1.0" encoding="utf-8"?>
<formControlPr xmlns="http://schemas.microsoft.com/office/spreadsheetml/2009/9/main" objectType="CheckBox" checked="Checked" fmlaLink="M196" noThreeD="1"/>
</file>

<file path=xl/ctrlProps/ctrlProp161.xml><?xml version="1.0" encoding="utf-8"?>
<formControlPr xmlns="http://schemas.microsoft.com/office/spreadsheetml/2009/9/main" objectType="CheckBox" checked="Checked" fmlaLink="M195" noThreeD="1"/>
</file>

<file path=xl/ctrlProps/ctrlProp162.xml><?xml version="1.0" encoding="utf-8"?>
<formControlPr xmlns="http://schemas.microsoft.com/office/spreadsheetml/2009/9/main" objectType="CheckBox" checked="Checked" fmlaLink="M194" noThreeD="1"/>
</file>

<file path=xl/ctrlProps/ctrlProp163.xml><?xml version="1.0" encoding="utf-8"?>
<formControlPr xmlns="http://schemas.microsoft.com/office/spreadsheetml/2009/9/main" objectType="CheckBox" checked="Checked" fmlaLink="M193" noThreeD="1"/>
</file>

<file path=xl/ctrlProps/ctrlProp164.xml><?xml version="1.0" encoding="utf-8"?>
<formControlPr xmlns="http://schemas.microsoft.com/office/spreadsheetml/2009/9/main" objectType="CheckBox" checked="Checked" fmlaLink="M205" noThreeD="1"/>
</file>

<file path=xl/ctrlProps/ctrlProp165.xml><?xml version="1.0" encoding="utf-8"?>
<formControlPr xmlns="http://schemas.microsoft.com/office/spreadsheetml/2009/9/main" objectType="CheckBox" checked="Checked" fmlaLink="M204" noThreeD="1"/>
</file>

<file path=xl/ctrlProps/ctrlProp166.xml><?xml version="1.0" encoding="utf-8"?>
<formControlPr xmlns="http://schemas.microsoft.com/office/spreadsheetml/2009/9/main" objectType="CheckBox" checked="Checked" fmlaLink="M203" noThreeD="1"/>
</file>

<file path=xl/ctrlProps/ctrlProp167.xml><?xml version="1.0" encoding="utf-8"?>
<formControlPr xmlns="http://schemas.microsoft.com/office/spreadsheetml/2009/9/main" objectType="CheckBox" checked="Checked" fmlaLink="M202" noThreeD="1"/>
</file>

<file path=xl/ctrlProps/ctrlProp168.xml><?xml version="1.0" encoding="utf-8"?>
<formControlPr xmlns="http://schemas.microsoft.com/office/spreadsheetml/2009/9/main" objectType="CheckBox" checked="Checked" fmlaLink="M201" noThreeD="1"/>
</file>

<file path=xl/ctrlProps/ctrlProp169.xml><?xml version="1.0" encoding="utf-8"?>
<formControlPr xmlns="http://schemas.microsoft.com/office/spreadsheetml/2009/9/main" objectType="CheckBox" checked="Checked" fmlaLink="M212" noThreeD="1"/>
</file>

<file path=xl/ctrlProps/ctrlProp170.xml><?xml version="1.0" encoding="utf-8"?>
<formControlPr xmlns="http://schemas.microsoft.com/office/spreadsheetml/2009/9/main" objectType="CheckBox" checked="Checked" fmlaLink="M211" noThreeD="1"/>
</file>

<file path=xl/ctrlProps/ctrlProp171.xml><?xml version="1.0" encoding="utf-8"?>
<formControlPr xmlns="http://schemas.microsoft.com/office/spreadsheetml/2009/9/main" objectType="CheckBox" checked="Checked" fmlaLink="M210" noThreeD="1"/>
</file>

<file path=xl/ctrlProps/ctrlProp172.xml><?xml version="1.0" encoding="utf-8"?>
<formControlPr xmlns="http://schemas.microsoft.com/office/spreadsheetml/2009/9/main" objectType="CheckBox" checked="Checked" fmlaLink="M209" noThreeD="1"/>
</file>

<file path=xl/ctrlProps/ctrlProp173.xml><?xml version="1.0" encoding="utf-8"?>
<formControlPr xmlns="http://schemas.microsoft.com/office/spreadsheetml/2009/9/main" objectType="CheckBox" checked="Checked" fmlaLink="M208" noThreeD="1"/>
</file>

<file path=xl/ctrlProps/ctrlProp174.xml><?xml version="1.0" encoding="utf-8"?>
<formControlPr xmlns="http://schemas.microsoft.com/office/spreadsheetml/2009/9/main" objectType="CheckBox" checked="Checked" fmlaLink="M219" noThreeD="1"/>
</file>

<file path=xl/ctrlProps/ctrlProp175.xml><?xml version="1.0" encoding="utf-8"?>
<formControlPr xmlns="http://schemas.microsoft.com/office/spreadsheetml/2009/9/main" objectType="CheckBox" checked="Checked" fmlaLink="M218" noThreeD="1"/>
</file>

<file path=xl/ctrlProps/ctrlProp176.xml><?xml version="1.0" encoding="utf-8"?>
<formControlPr xmlns="http://schemas.microsoft.com/office/spreadsheetml/2009/9/main" objectType="CheckBox" checked="Checked" fmlaLink="M217" noThreeD="1"/>
</file>

<file path=xl/ctrlProps/ctrlProp177.xml><?xml version="1.0" encoding="utf-8"?>
<formControlPr xmlns="http://schemas.microsoft.com/office/spreadsheetml/2009/9/main" objectType="CheckBox" checked="Checked" fmlaLink="M216" noThreeD="1"/>
</file>

<file path=xl/ctrlProps/ctrlProp178.xml><?xml version="1.0" encoding="utf-8"?>
<formControlPr xmlns="http://schemas.microsoft.com/office/spreadsheetml/2009/9/main" objectType="CheckBox" checked="Checked" fmlaLink="M215" noThreeD="1"/>
</file>

<file path=xl/ctrlProps/ctrlProp179.xml><?xml version="1.0" encoding="utf-8"?>
<formControlPr xmlns="http://schemas.microsoft.com/office/spreadsheetml/2009/9/main" objectType="CheckBox" checked="Checked" fmlaLink="M226" noThreeD="1"/>
</file>

<file path=xl/ctrlProps/ctrlProp180.xml><?xml version="1.0" encoding="utf-8"?>
<formControlPr xmlns="http://schemas.microsoft.com/office/spreadsheetml/2009/9/main" objectType="CheckBox" checked="Checked" fmlaLink="M225" noThreeD="1"/>
</file>

<file path=xl/ctrlProps/ctrlProp181.xml><?xml version="1.0" encoding="utf-8"?>
<formControlPr xmlns="http://schemas.microsoft.com/office/spreadsheetml/2009/9/main" objectType="CheckBox" checked="Checked" fmlaLink="M224" noThreeD="1"/>
</file>

<file path=xl/ctrlProps/ctrlProp182.xml><?xml version="1.0" encoding="utf-8"?>
<formControlPr xmlns="http://schemas.microsoft.com/office/spreadsheetml/2009/9/main" objectType="CheckBox" checked="Checked" fmlaLink="M223" noThreeD="1"/>
</file>

<file path=xl/ctrlProps/ctrlProp183.xml><?xml version="1.0" encoding="utf-8"?>
<formControlPr xmlns="http://schemas.microsoft.com/office/spreadsheetml/2009/9/main" objectType="CheckBox" checked="Checked" fmlaLink="M222" noThreeD="1"/>
</file>

<file path=xl/ctrlProps/ctrlProp184.xml><?xml version="1.0" encoding="utf-8"?>
<formControlPr xmlns="http://schemas.microsoft.com/office/spreadsheetml/2009/9/main" objectType="CheckBox" checked="Checked" fmlaLink="M233" noThreeD="1"/>
</file>

<file path=xl/ctrlProps/ctrlProp185.xml><?xml version="1.0" encoding="utf-8"?>
<formControlPr xmlns="http://schemas.microsoft.com/office/spreadsheetml/2009/9/main" objectType="CheckBox" checked="Checked" fmlaLink="M232" noThreeD="1"/>
</file>

<file path=xl/ctrlProps/ctrlProp186.xml><?xml version="1.0" encoding="utf-8"?>
<formControlPr xmlns="http://schemas.microsoft.com/office/spreadsheetml/2009/9/main" objectType="CheckBox" checked="Checked" fmlaLink="M231" noThreeD="1"/>
</file>

<file path=xl/ctrlProps/ctrlProp187.xml><?xml version="1.0" encoding="utf-8"?>
<formControlPr xmlns="http://schemas.microsoft.com/office/spreadsheetml/2009/9/main" objectType="CheckBox" checked="Checked" fmlaLink="M230" noThreeD="1"/>
</file>

<file path=xl/ctrlProps/ctrlProp188.xml><?xml version="1.0" encoding="utf-8"?>
<formControlPr xmlns="http://schemas.microsoft.com/office/spreadsheetml/2009/9/main" objectType="CheckBox" checked="Checked" fmlaLink="M229" noThreeD="1"/>
</file>

<file path=xl/ctrlProps/ctrlProp189.xml><?xml version="1.0" encoding="utf-8"?>
<formControlPr xmlns="http://schemas.microsoft.com/office/spreadsheetml/2009/9/main" objectType="CheckBox" checked="Checked" fmlaLink="M240" noThreeD="1"/>
</file>

<file path=xl/ctrlProps/ctrlProp190.xml><?xml version="1.0" encoding="utf-8"?>
<formControlPr xmlns="http://schemas.microsoft.com/office/spreadsheetml/2009/9/main" objectType="CheckBox" checked="Checked" fmlaLink="M239" noThreeD="1"/>
</file>

<file path=xl/ctrlProps/ctrlProp191.xml><?xml version="1.0" encoding="utf-8"?>
<formControlPr xmlns="http://schemas.microsoft.com/office/spreadsheetml/2009/9/main" objectType="CheckBox" checked="Checked" fmlaLink="M238" noThreeD="1"/>
</file>

<file path=xl/ctrlProps/ctrlProp192.xml><?xml version="1.0" encoding="utf-8"?>
<formControlPr xmlns="http://schemas.microsoft.com/office/spreadsheetml/2009/9/main" objectType="CheckBox" checked="Checked" fmlaLink="M237" noThreeD="1"/>
</file>

<file path=xl/ctrlProps/ctrlProp193.xml><?xml version="1.0" encoding="utf-8"?>
<formControlPr xmlns="http://schemas.microsoft.com/office/spreadsheetml/2009/9/main" objectType="CheckBox" checked="Checked" fmlaLink="M236" noThreeD="1"/>
</file>

<file path=xl/ctrlProps/ctrlProp194.xml><?xml version="1.0" encoding="utf-8"?>
<formControlPr xmlns="http://schemas.microsoft.com/office/spreadsheetml/2009/9/main" objectType="GBox" noThreeD="1"/>
</file>

<file path=xl/ctrlProps/ctrlProp195.xml><?xml version="1.0" encoding="utf-8"?>
<formControlPr xmlns="http://schemas.microsoft.com/office/spreadsheetml/2009/9/main" objectType="CheckBox" fmlaLink="M249" noThreeD="1"/>
</file>

<file path=xl/ctrlProps/ctrlProp196.xml><?xml version="1.0" encoding="utf-8"?>
<formControlPr xmlns="http://schemas.microsoft.com/office/spreadsheetml/2009/9/main" objectType="CheckBox" checked="Checked" fmlaLink="M248" noThreeD="1"/>
</file>

<file path=xl/ctrlProps/ctrlProp197.xml><?xml version="1.0" encoding="utf-8"?>
<formControlPr xmlns="http://schemas.microsoft.com/office/spreadsheetml/2009/9/main" objectType="CheckBox" checked="Checked" fmlaLink="M247" noThreeD="1"/>
</file>

<file path=xl/ctrlProps/ctrlProp198.xml><?xml version="1.0" encoding="utf-8"?>
<formControlPr xmlns="http://schemas.microsoft.com/office/spreadsheetml/2009/9/main" objectType="CheckBox" checked="Checked" fmlaLink="M246" noThreeD="1"/>
</file>

<file path=xl/ctrlProps/ctrlProp199.xml><?xml version="1.0" encoding="utf-8"?>
<formControlPr xmlns="http://schemas.microsoft.com/office/spreadsheetml/2009/9/main" objectType="CheckBox" checked="Checked" fmlaLink="M245" noThreeD="1"/>
</file>

<file path=xl/ctrlProps/ctrlProp200.xml><?xml version="1.0" encoding="utf-8"?>
<formControlPr xmlns="http://schemas.microsoft.com/office/spreadsheetml/2009/9/main" objectType="GBox" noThreeD="1"/>
</file>

<file path=xl/ctrlProps/ctrlProp201.xml><?xml version="1.0" encoding="utf-8"?>
<formControlPr xmlns="http://schemas.microsoft.com/office/spreadsheetml/2009/9/main" objectType="CheckBox" checked="Checked" fmlaLink="M279" noThreeD="1"/>
</file>

<file path=xl/ctrlProps/ctrlProp202.xml><?xml version="1.0" encoding="utf-8"?>
<formControlPr xmlns="http://schemas.microsoft.com/office/spreadsheetml/2009/9/main" objectType="CheckBox" checked="Checked" fmlaLink="M278" noThreeD="1"/>
</file>

<file path=xl/ctrlProps/ctrlProp203.xml><?xml version="1.0" encoding="utf-8"?>
<formControlPr xmlns="http://schemas.microsoft.com/office/spreadsheetml/2009/9/main" objectType="CheckBox" checked="Checked" fmlaLink="M277" noThreeD="1"/>
</file>

<file path=xl/ctrlProps/ctrlProp204.xml><?xml version="1.0" encoding="utf-8"?>
<formControlPr xmlns="http://schemas.microsoft.com/office/spreadsheetml/2009/9/main" objectType="CheckBox" checked="Checked" fmlaLink="M276" noThreeD="1"/>
</file>

<file path=xl/ctrlProps/ctrlProp205.xml><?xml version="1.0" encoding="utf-8"?>
<formControlPr xmlns="http://schemas.microsoft.com/office/spreadsheetml/2009/9/main" objectType="CheckBox" checked="Checked" fmlaLink="M275" noThreeD="1"/>
</file>

<file path=xl/ctrlProps/ctrlProp206.xml><?xml version="1.0" encoding="utf-8"?>
<formControlPr xmlns="http://schemas.microsoft.com/office/spreadsheetml/2009/9/main" objectType="GBox" noThreeD="1"/>
</file>

<file path=xl/ctrlProps/ctrlProp207.xml><?xml version="1.0" encoding="utf-8"?>
<formControlPr xmlns="http://schemas.microsoft.com/office/spreadsheetml/2009/9/main" objectType="Radio" firstButton="1" fmlaLink="M281" lockText="1" noThreeD="1"/>
</file>

<file path=xl/ctrlProps/ctrlProp208.xml><?xml version="1.0" encoding="utf-8"?>
<formControlPr xmlns="http://schemas.microsoft.com/office/spreadsheetml/2009/9/main" objectType="Radio" lockText="1" noThreeD="1"/>
</file>

<file path=xl/ctrlProps/ctrlProp209.xml><?xml version="1.0" encoding="utf-8"?>
<formControlPr xmlns="http://schemas.microsoft.com/office/spreadsheetml/2009/9/main" objectType="Radio" lockText="1" noThreeD="1"/>
</file>

<file path=xl/ctrlProps/ctrlProp210.xml><?xml version="1.0" encoding="utf-8"?>
<formControlPr xmlns="http://schemas.microsoft.com/office/spreadsheetml/2009/9/main" objectType="Radio" lockText="1" noThreeD="1"/>
</file>

<file path=xl/ctrlProps/ctrlProp211.xml><?xml version="1.0" encoding="utf-8"?>
<formControlPr xmlns="http://schemas.microsoft.com/office/spreadsheetml/2009/9/main" objectType="Radio" checked="Checked" lockText="1" noThreeD="1"/>
</file>

<file path=xl/ctrlProps/ctrlProp212.xml><?xml version="1.0" encoding="utf-8"?>
<formControlPr xmlns="http://schemas.microsoft.com/office/spreadsheetml/2009/9/main" objectType="GBox" noThreeD="1"/>
</file>

<file path=xl/ctrlProps/ctrlProp213.xml><?xml version="1.0" encoding="utf-8"?>
<formControlPr xmlns="http://schemas.microsoft.com/office/spreadsheetml/2009/9/main" objectType="CheckBox" checked="Checked" fmlaLink="M295" lockText="1" noThreeD="1"/>
</file>

<file path=xl/ctrlProps/ctrlProp214.xml><?xml version="1.0" encoding="utf-8"?>
<formControlPr xmlns="http://schemas.microsoft.com/office/spreadsheetml/2009/9/main" objectType="CheckBox" checked="Checked" fmlaLink="M294" lockText="1" noThreeD="1"/>
</file>

<file path=xl/ctrlProps/ctrlProp215.xml><?xml version="1.0" encoding="utf-8"?>
<formControlPr xmlns="http://schemas.microsoft.com/office/spreadsheetml/2009/9/main" objectType="CheckBox" checked="Checked" fmlaLink="M293" lockText="1" noThreeD="1"/>
</file>

<file path=xl/ctrlProps/ctrlProp216.xml><?xml version="1.0" encoding="utf-8"?>
<formControlPr xmlns="http://schemas.microsoft.com/office/spreadsheetml/2009/9/main" objectType="CheckBox" checked="Checked" fmlaLink="M292" lockText="1" noThreeD="1"/>
</file>

<file path=xl/ctrlProps/ctrlProp217.xml><?xml version="1.0" encoding="utf-8"?>
<formControlPr xmlns="http://schemas.microsoft.com/office/spreadsheetml/2009/9/main" objectType="CheckBox" checked="Checked" fmlaLink="M291" lockText="1" noThreeD="1"/>
</file>

<file path=xl/ctrlProps/ctrlProp218.xml><?xml version="1.0" encoding="utf-8"?>
<formControlPr xmlns="http://schemas.microsoft.com/office/spreadsheetml/2009/9/main" objectType="GBox" noThreeD="1"/>
</file>

<file path=xl/ctrlProps/ctrlProp219.xml><?xml version="1.0" encoding="utf-8"?>
<formControlPr xmlns="http://schemas.microsoft.com/office/spreadsheetml/2009/9/main" objectType="CheckBox" checked="Checked" fmlaLink="M309" noThreeD="1"/>
</file>

<file path=xl/ctrlProps/ctrlProp220.xml><?xml version="1.0" encoding="utf-8"?>
<formControlPr xmlns="http://schemas.microsoft.com/office/spreadsheetml/2009/9/main" objectType="CheckBox" checked="Checked" fmlaLink="M308" noThreeD="1"/>
</file>

<file path=xl/ctrlProps/ctrlProp221.xml><?xml version="1.0" encoding="utf-8"?>
<formControlPr xmlns="http://schemas.microsoft.com/office/spreadsheetml/2009/9/main" objectType="CheckBox" checked="Checked" fmlaLink="M307" noThreeD="1"/>
</file>

<file path=xl/ctrlProps/ctrlProp222.xml><?xml version="1.0" encoding="utf-8"?>
<formControlPr xmlns="http://schemas.microsoft.com/office/spreadsheetml/2009/9/main" objectType="CheckBox" checked="Checked" fmlaLink="M306" noThreeD="1"/>
</file>

<file path=xl/ctrlProps/ctrlProp223.xml><?xml version="1.0" encoding="utf-8"?>
<formControlPr xmlns="http://schemas.microsoft.com/office/spreadsheetml/2009/9/main" objectType="CheckBox" checked="Checked" fmlaLink="M305" noThreeD="1"/>
</file>

<file path=xl/ctrlProps/ctrlProp224.xml><?xml version="1.0" encoding="utf-8"?>
<formControlPr xmlns="http://schemas.microsoft.com/office/spreadsheetml/2009/9/main" objectType="GBox" noThreeD="1"/>
</file>

<file path=xl/ctrlProps/ctrlProp225.xml><?xml version="1.0" encoding="utf-8"?>
<formControlPr xmlns="http://schemas.microsoft.com/office/spreadsheetml/2009/9/main" objectType="CheckBox" checked="Checked" fmlaLink="M316" noThreeD="1"/>
</file>

<file path=xl/ctrlProps/ctrlProp226.xml><?xml version="1.0" encoding="utf-8"?>
<formControlPr xmlns="http://schemas.microsoft.com/office/spreadsheetml/2009/9/main" objectType="CheckBox" checked="Checked" fmlaLink="M315" noThreeD="1"/>
</file>

<file path=xl/ctrlProps/ctrlProp227.xml><?xml version="1.0" encoding="utf-8"?>
<formControlPr xmlns="http://schemas.microsoft.com/office/spreadsheetml/2009/9/main" objectType="CheckBox" checked="Checked" fmlaLink="M314" noThreeD="1"/>
</file>

<file path=xl/ctrlProps/ctrlProp228.xml><?xml version="1.0" encoding="utf-8"?>
<formControlPr xmlns="http://schemas.microsoft.com/office/spreadsheetml/2009/9/main" objectType="CheckBox" checked="Checked" fmlaLink="M313" noThreeD="1"/>
</file>

<file path=xl/ctrlProps/ctrlProp229.xml><?xml version="1.0" encoding="utf-8"?>
<formControlPr xmlns="http://schemas.microsoft.com/office/spreadsheetml/2009/9/main" objectType="CheckBox" checked="Checked" fmlaLink="M312" noThreeD="1"/>
</file>

<file path=xl/ctrlProps/ctrlProp230.xml><?xml version="1.0" encoding="utf-8"?>
<formControlPr xmlns="http://schemas.microsoft.com/office/spreadsheetml/2009/9/main" objectType="GBox" noThreeD="1"/>
</file>

<file path=xl/ctrlProps/ctrlProp231.xml><?xml version="1.0" encoding="utf-8"?>
<formControlPr xmlns="http://schemas.microsoft.com/office/spreadsheetml/2009/9/main" objectType="CheckBox" checked="Checked" fmlaLink="M302" noThreeD="1"/>
</file>

<file path=xl/ctrlProps/ctrlProp232.xml><?xml version="1.0" encoding="utf-8"?>
<formControlPr xmlns="http://schemas.microsoft.com/office/spreadsheetml/2009/9/main" objectType="CheckBox" checked="Checked" fmlaLink="M301" noThreeD="1"/>
</file>

<file path=xl/ctrlProps/ctrlProp233.xml><?xml version="1.0" encoding="utf-8"?>
<formControlPr xmlns="http://schemas.microsoft.com/office/spreadsheetml/2009/9/main" objectType="CheckBox" checked="Checked" fmlaLink="M300" noThreeD="1"/>
</file>

<file path=xl/ctrlProps/ctrlProp234.xml><?xml version="1.0" encoding="utf-8"?>
<formControlPr xmlns="http://schemas.microsoft.com/office/spreadsheetml/2009/9/main" objectType="CheckBox" checked="Checked" fmlaLink="M299" noThreeD="1"/>
</file>

<file path=xl/ctrlProps/ctrlProp235.xml><?xml version="1.0" encoding="utf-8"?>
<formControlPr xmlns="http://schemas.microsoft.com/office/spreadsheetml/2009/9/main" objectType="CheckBox" checked="Checked" fmlaLink="M298" noThreeD="1"/>
</file>

<file path=xl/ctrlProps/ctrlProp236.xml><?xml version="1.0" encoding="utf-8"?>
<formControlPr xmlns="http://schemas.microsoft.com/office/spreadsheetml/2009/9/main" objectType="CheckBox" checked="Checked" fmlaLink="M44" lockText="1" noThreeD="1"/>
</file>

<file path=xl/ctrlProps/ctrlProp237.xml><?xml version="1.0" encoding="utf-8"?>
<formControlPr xmlns="http://schemas.microsoft.com/office/spreadsheetml/2009/9/main" objectType="GBox" noThreeD="1"/>
</file>

<file path=xl/ctrlProps/ctrlProp238.xml><?xml version="1.0" encoding="utf-8"?>
<formControlPr xmlns="http://schemas.microsoft.com/office/spreadsheetml/2009/9/main" objectType="GBox" noThreeD="1"/>
</file>

<file path=xl/ctrlProps/ctrlProp239.xml><?xml version="1.0" encoding="utf-8"?>
<formControlPr xmlns="http://schemas.microsoft.com/office/spreadsheetml/2009/9/main" objectType="GBox" noThreeD="1"/>
</file>

<file path=xl/ctrlProps/ctrlProp240.xml><?xml version="1.0" encoding="utf-8"?>
<formControlPr xmlns="http://schemas.microsoft.com/office/spreadsheetml/2009/9/main" objectType="GBox" noThreeD="1"/>
</file>

<file path=xl/ctrlProps/ctrlProp241.xml><?xml version="1.0" encoding="utf-8"?>
<formControlPr xmlns="http://schemas.microsoft.com/office/spreadsheetml/2009/9/main" objectType="GBox" noThreeD="1"/>
</file>

<file path=xl/ctrlProps/ctrlProp242.xml><?xml version="1.0" encoding="utf-8"?>
<formControlPr xmlns="http://schemas.microsoft.com/office/spreadsheetml/2009/9/main" objectType="GBox" noThreeD="1"/>
</file>

<file path=xl/ctrlProps/ctrlProp243.xml><?xml version="1.0" encoding="utf-8"?>
<formControlPr xmlns="http://schemas.microsoft.com/office/spreadsheetml/2009/9/main" objectType="GBox" noThreeD="1"/>
</file>

<file path=xl/ctrlProps/ctrlProp244.xml><?xml version="1.0" encoding="utf-8"?>
<formControlPr xmlns="http://schemas.microsoft.com/office/spreadsheetml/2009/9/main" objectType="GBox" noThreeD="1"/>
</file>

<file path=xl/ctrlProps/ctrlProp245.xml><?xml version="1.0" encoding="utf-8"?>
<formControlPr xmlns="http://schemas.microsoft.com/office/spreadsheetml/2009/9/main" objectType="GBox"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fmlaLink="N52" lockText="1" noThreeD="1"/>
</file>

<file path=xl/ctrlProps/ctrlProp248.xml><?xml version="1.0" encoding="utf-8"?>
<formControlPr xmlns="http://schemas.microsoft.com/office/spreadsheetml/2009/9/main" objectType="CheckBox" fmlaLink="N51" lockText="1" noThreeD="1"/>
</file>

<file path=xl/ctrlProps/ctrlProp249.xml><?xml version="1.0" encoding="utf-8"?>
<formControlPr xmlns="http://schemas.microsoft.com/office/spreadsheetml/2009/9/main" objectType="CheckBox" fmlaLink="N50" lockText="1" noThreeD="1"/>
</file>

<file path=xl/ctrlProps/ctrlProp250.xml><?xml version="1.0" encoding="utf-8"?>
<formControlPr xmlns="http://schemas.microsoft.com/office/spreadsheetml/2009/9/main" objectType="CheckBox" fmlaLink="N49" lockText="1" noThreeD="1"/>
</file>

<file path=xl/ctrlProps/ctrlProp251.xml><?xml version="1.0" encoding="utf-8"?>
<formControlPr xmlns="http://schemas.microsoft.com/office/spreadsheetml/2009/9/main" objectType="GBox" noThreeD="1"/>
</file>

<file path=xl/ctrlProps/ctrlProp252.xml><?xml version="1.0" encoding="utf-8"?>
<formControlPr xmlns="http://schemas.microsoft.com/office/spreadsheetml/2009/9/main" objectType="CheckBox" fmlaLink="N60" noThreeD="1"/>
</file>

<file path=xl/ctrlProps/ctrlProp253.xml><?xml version="1.0" encoding="utf-8"?>
<formControlPr xmlns="http://schemas.microsoft.com/office/spreadsheetml/2009/9/main" objectType="CheckBox" fmlaLink="N59" noThreeD="1"/>
</file>

<file path=xl/ctrlProps/ctrlProp254.xml><?xml version="1.0" encoding="utf-8"?>
<formControlPr xmlns="http://schemas.microsoft.com/office/spreadsheetml/2009/9/main" objectType="CheckBox" fmlaLink="N58" noThreeD="1"/>
</file>

<file path=xl/ctrlProps/ctrlProp255.xml><?xml version="1.0" encoding="utf-8"?>
<formControlPr xmlns="http://schemas.microsoft.com/office/spreadsheetml/2009/9/main" objectType="CheckBox" fmlaLink="N57" noThreeD="1"/>
</file>

<file path=xl/ctrlProps/ctrlProp256.xml><?xml version="1.0" encoding="utf-8"?>
<formControlPr xmlns="http://schemas.microsoft.com/office/spreadsheetml/2009/9/main" objectType="CheckBox" fmlaLink="N56" noThreeD="1"/>
</file>

<file path=xl/ctrlProps/ctrlProp257.xml><?xml version="1.0" encoding="utf-8"?>
<formControlPr xmlns="http://schemas.microsoft.com/office/spreadsheetml/2009/9/main" objectType="GBox" noThreeD="1"/>
</file>

<file path=xl/ctrlProps/ctrlProp258.xml><?xml version="1.0" encoding="utf-8"?>
<formControlPr xmlns="http://schemas.microsoft.com/office/spreadsheetml/2009/9/main" objectType="GBox" noThreeD="1"/>
</file>

<file path=xl/ctrlProps/ctrlProp259.xml><?xml version="1.0" encoding="utf-8"?>
<formControlPr xmlns="http://schemas.microsoft.com/office/spreadsheetml/2009/9/main" objectType="GBox" noThreeD="1"/>
</file>

<file path=xl/ctrlProps/ctrlProp260.xml><?xml version="1.0" encoding="utf-8"?>
<formControlPr xmlns="http://schemas.microsoft.com/office/spreadsheetml/2009/9/main" objectType="GBox" noThreeD="1"/>
</file>

<file path=xl/ctrlProps/ctrlProp261.xml><?xml version="1.0" encoding="utf-8"?>
<formControlPr xmlns="http://schemas.microsoft.com/office/spreadsheetml/2009/9/main" objectType="GBox" noThreeD="1"/>
</file>

<file path=xl/ctrlProps/ctrlProp262.xml><?xml version="1.0" encoding="utf-8"?>
<formControlPr xmlns="http://schemas.microsoft.com/office/spreadsheetml/2009/9/main" objectType="GBox" noThreeD="1"/>
</file>

<file path=xl/ctrlProps/ctrlProp263.xml><?xml version="1.0" encoding="utf-8"?>
<formControlPr xmlns="http://schemas.microsoft.com/office/spreadsheetml/2009/9/main" objectType="CheckBox" fmlaLink="N125" noThreeD="1"/>
</file>

<file path=xl/ctrlProps/ctrlProp264.xml><?xml version="1.0" encoding="utf-8"?>
<formControlPr xmlns="http://schemas.microsoft.com/office/spreadsheetml/2009/9/main" objectType="CheckBox" checked="Checked" fmlaLink="N124" noThreeD="1"/>
</file>

<file path=xl/ctrlProps/ctrlProp265.xml><?xml version="1.0" encoding="utf-8"?>
<formControlPr xmlns="http://schemas.microsoft.com/office/spreadsheetml/2009/9/main" objectType="CheckBox" checked="Checked" fmlaLink="N123" noThreeD="1"/>
</file>

<file path=xl/ctrlProps/ctrlProp266.xml><?xml version="1.0" encoding="utf-8"?>
<formControlPr xmlns="http://schemas.microsoft.com/office/spreadsheetml/2009/9/main" objectType="CheckBox" checked="Checked" fmlaLink="N122" noThreeD="1"/>
</file>

<file path=xl/ctrlProps/ctrlProp267.xml><?xml version="1.0" encoding="utf-8"?>
<formControlPr xmlns="http://schemas.microsoft.com/office/spreadsheetml/2009/9/main" objectType="CheckBox" checked="Checked" fmlaLink="N121" noThreeD="1"/>
</file>

<file path=xl/ctrlProps/ctrlProp268.xml><?xml version="1.0" encoding="utf-8"?>
<formControlPr xmlns="http://schemas.microsoft.com/office/spreadsheetml/2009/9/main" objectType="CheckBox" fmlaLink="N132" noThreeD="1"/>
</file>

<file path=xl/ctrlProps/ctrlProp269.xml><?xml version="1.0" encoding="utf-8"?>
<formControlPr xmlns="http://schemas.microsoft.com/office/spreadsheetml/2009/9/main" objectType="CheckBox" fmlaLink="N131" noThreeD="1"/>
</file>

<file path=xl/ctrlProps/ctrlProp270.xml><?xml version="1.0" encoding="utf-8"?>
<formControlPr xmlns="http://schemas.microsoft.com/office/spreadsheetml/2009/9/main" objectType="CheckBox" fmlaLink="N130" noThreeD="1"/>
</file>

<file path=xl/ctrlProps/ctrlProp271.xml><?xml version="1.0" encoding="utf-8"?>
<formControlPr xmlns="http://schemas.microsoft.com/office/spreadsheetml/2009/9/main" objectType="CheckBox" fmlaLink="N129" noThreeD="1"/>
</file>

<file path=xl/ctrlProps/ctrlProp272.xml><?xml version="1.0" encoding="utf-8"?>
<formControlPr xmlns="http://schemas.microsoft.com/office/spreadsheetml/2009/9/main" objectType="CheckBox" fmlaLink="N128" noThreeD="1"/>
</file>

<file path=xl/ctrlProps/ctrlProp273.xml><?xml version="1.0" encoding="utf-8"?>
<formControlPr xmlns="http://schemas.microsoft.com/office/spreadsheetml/2009/9/main" objectType="CheckBox" fmlaLink="N139" noThreeD="1"/>
</file>

<file path=xl/ctrlProps/ctrlProp274.xml><?xml version="1.0" encoding="utf-8"?>
<formControlPr xmlns="http://schemas.microsoft.com/office/spreadsheetml/2009/9/main" objectType="CheckBox" fmlaLink="N138" noThreeD="1"/>
</file>

<file path=xl/ctrlProps/ctrlProp275.xml><?xml version="1.0" encoding="utf-8"?>
<formControlPr xmlns="http://schemas.microsoft.com/office/spreadsheetml/2009/9/main" objectType="CheckBox" fmlaLink="N137" noThreeD="1"/>
</file>

<file path=xl/ctrlProps/ctrlProp276.xml><?xml version="1.0" encoding="utf-8"?>
<formControlPr xmlns="http://schemas.microsoft.com/office/spreadsheetml/2009/9/main" objectType="CheckBox" fmlaLink="N136" noThreeD="1"/>
</file>

<file path=xl/ctrlProps/ctrlProp277.xml><?xml version="1.0" encoding="utf-8"?>
<formControlPr xmlns="http://schemas.microsoft.com/office/spreadsheetml/2009/9/main" objectType="CheckBox" fmlaLink="N135" noThreeD="1"/>
</file>

<file path=xl/ctrlProps/ctrlProp278.xml><?xml version="1.0" encoding="utf-8"?>
<formControlPr xmlns="http://schemas.microsoft.com/office/spreadsheetml/2009/9/main" objectType="CheckBox" fmlaLink="N146" noThreeD="1"/>
</file>

<file path=xl/ctrlProps/ctrlProp279.xml><?xml version="1.0" encoding="utf-8"?>
<formControlPr xmlns="http://schemas.microsoft.com/office/spreadsheetml/2009/9/main" objectType="CheckBox" fmlaLink="N145" noThreeD="1"/>
</file>

<file path=xl/ctrlProps/ctrlProp280.xml><?xml version="1.0" encoding="utf-8"?>
<formControlPr xmlns="http://schemas.microsoft.com/office/spreadsheetml/2009/9/main" objectType="CheckBox" fmlaLink="N144" noThreeD="1"/>
</file>

<file path=xl/ctrlProps/ctrlProp281.xml><?xml version="1.0" encoding="utf-8"?>
<formControlPr xmlns="http://schemas.microsoft.com/office/spreadsheetml/2009/9/main" objectType="CheckBox" fmlaLink="N143" noThreeD="1"/>
</file>

<file path=xl/ctrlProps/ctrlProp282.xml><?xml version="1.0" encoding="utf-8"?>
<formControlPr xmlns="http://schemas.microsoft.com/office/spreadsheetml/2009/9/main" objectType="CheckBox" fmlaLink="N142" noThreeD="1"/>
</file>

<file path=xl/ctrlProps/ctrlProp283.xml><?xml version="1.0" encoding="utf-8"?>
<formControlPr xmlns="http://schemas.microsoft.com/office/spreadsheetml/2009/9/main" objectType="CheckBox" fmlaLink="N153" noThreeD="1"/>
</file>

<file path=xl/ctrlProps/ctrlProp284.xml><?xml version="1.0" encoding="utf-8"?>
<formControlPr xmlns="http://schemas.microsoft.com/office/spreadsheetml/2009/9/main" objectType="CheckBox" fmlaLink="N152" noThreeD="1"/>
</file>

<file path=xl/ctrlProps/ctrlProp285.xml><?xml version="1.0" encoding="utf-8"?>
<formControlPr xmlns="http://schemas.microsoft.com/office/spreadsheetml/2009/9/main" objectType="CheckBox" fmlaLink="N151" noThreeD="1"/>
</file>

<file path=xl/ctrlProps/ctrlProp286.xml><?xml version="1.0" encoding="utf-8"?>
<formControlPr xmlns="http://schemas.microsoft.com/office/spreadsheetml/2009/9/main" objectType="CheckBox" fmlaLink="N150" noThreeD="1"/>
</file>

<file path=xl/ctrlProps/ctrlProp287.xml><?xml version="1.0" encoding="utf-8"?>
<formControlPr xmlns="http://schemas.microsoft.com/office/spreadsheetml/2009/9/main" objectType="CheckBox" fmlaLink="N149" noThreeD="1"/>
</file>

<file path=xl/ctrlProps/ctrlProp288.xml><?xml version="1.0" encoding="utf-8"?>
<formControlPr xmlns="http://schemas.microsoft.com/office/spreadsheetml/2009/9/main" objectType="CheckBox" fmlaLink="N160" noThreeD="1"/>
</file>

<file path=xl/ctrlProps/ctrlProp289.xml><?xml version="1.0" encoding="utf-8"?>
<formControlPr xmlns="http://schemas.microsoft.com/office/spreadsheetml/2009/9/main" objectType="CheckBox" fmlaLink="N159" noThreeD="1"/>
</file>

<file path=xl/ctrlProps/ctrlProp290.xml><?xml version="1.0" encoding="utf-8"?>
<formControlPr xmlns="http://schemas.microsoft.com/office/spreadsheetml/2009/9/main" objectType="CheckBox" fmlaLink="N158" noThreeD="1"/>
</file>

<file path=xl/ctrlProps/ctrlProp291.xml><?xml version="1.0" encoding="utf-8"?>
<formControlPr xmlns="http://schemas.microsoft.com/office/spreadsheetml/2009/9/main" objectType="CheckBox" fmlaLink="N157" noThreeD="1"/>
</file>

<file path=xl/ctrlProps/ctrlProp292.xml><?xml version="1.0" encoding="utf-8"?>
<formControlPr xmlns="http://schemas.microsoft.com/office/spreadsheetml/2009/9/main" objectType="CheckBox" fmlaLink="N156" noThreeD="1"/>
</file>

<file path=xl/ctrlProps/ctrlProp293.xml><?xml version="1.0" encoding="utf-8"?>
<formControlPr xmlns="http://schemas.microsoft.com/office/spreadsheetml/2009/9/main" objectType="GBox" noThreeD="1"/>
</file>

<file path=xl/ctrlProps/ctrlProp294.xml><?xml version="1.0" encoding="utf-8"?>
<formControlPr xmlns="http://schemas.microsoft.com/office/spreadsheetml/2009/9/main" objectType="CheckBox" fmlaLink="N169" noThreeD="1"/>
</file>

<file path=xl/ctrlProps/ctrlProp295.xml><?xml version="1.0" encoding="utf-8"?>
<formControlPr xmlns="http://schemas.microsoft.com/office/spreadsheetml/2009/9/main" objectType="CheckBox" fmlaLink="N168" noThreeD="1"/>
</file>

<file path=xl/ctrlProps/ctrlProp296.xml><?xml version="1.0" encoding="utf-8"?>
<formControlPr xmlns="http://schemas.microsoft.com/office/spreadsheetml/2009/9/main" objectType="CheckBox" fmlaLink="N167" noThreeD="1"/>
</file>

<file path=xl/ctrlProps/ctrlProp297.xml><?xml version="1.0" encoding="utf-8"?>
<formControlPr xmlns="http://schemas.microsoft.com/office/spreadsheetml/2009/9/main" objectType="CheckBox" fmlaLink="N166" noThreeD="1"/>
</file>

<file path=xl/ctrlProps/ctrlProp298.xml><?xml version="1.0" encoding="utf-8"?>
<formControlPr xmlns="http://schemas.microsoft.com/office/spreadsheetml/2009/9/main" objectType="CheckBox" fmlaLink="N165" noThreeD="1"/>
</file>

<file path=xl/ctrlProps/ctrlProp299.xml><?xml version="1.0" encoding="utf-8"?>
<formControlPr xmlns="http://schemas.microsoft.com/office/spreadsheetml/2009/9/main" objectType="GBox" noThreeD="1"/>
</file>

<file path=xl/ctrlProps/ctrlProp300.xml><?xml version="1.0" encoding="utf-8"?>
<formControlPr xmlns="http://schemas.microsoft.com/office/spreadsheetml/2009/9/main" objectType="GBox" noThreeD="1"/>
</file>

<file path=xl/ctrlProps/ctrlProp301.xml><?xml version="1.0" encoding="utf-8"?>
<formControlPr xmlns="http://schemas.microsoft.com/office/spreadsheetml/2009/9/main" objectType="CheckBox" fmlaLink="N201" lockText="1" noThreeD="1"/>
</file>

<file path=xl/ctrlProps/ctrlProp302.xml><?xml version="1.0" encoding="utf-8"?>
<formControlPr xmlns="http://schemas.microsoft.com/office/spreadsheetml/2009/9/main" objectType="CheckBox" fmlaLink="N200" lockText="1" noThreeD="1"/>
</file>

<file path=xl/ctrlProps/ctrlProp303.xml><?xml version="1.0" encoding="utf-8"?>
<formControlPr xmlns="http://schemas.microsoft.com/office/spreadsheetml/2009/9/main" objectType="CheckBox" fmlaLink="N199" lockText="1" noThreeD="1"/>
</file>

<file path=xl/ctrlProps/ctrlProp304.xml><?xml version="1.0" encoding="utf-8"?>
<formControlPr xmlns="http://schemas.microsoft.com/office/spreadsheetml/2009/9/main" objectType="CheckBox" fmlaLink="N198" lockText="1" noThreeD="1"/>
</file>

<file path=xl/ctrlProps/ctrlProp305.xml><?xml version="1.0" encoding="utf-8"?>
<formControlPr xmlns="http://schemas.microsoft.com/office/spreadsheetml/2009/9/main" objectType="CheckBox" fmlaLink="N197" lockText="1" noThreeD="1"/>
</file>

<file path=xl/ctrlProps/ctrlProp306.xml><?xml version="1.0" encoding="utf-8"?>
<formControlPr xmlns="http://schemas.microsoft.com/office/spreadsheetml/2009/9/main" objectType="GBox" noThreeD="1"/>
</file>

<file path=xl/ctrlProps/ctrlProp307.xml><?xml version="1.0" encoding="utf-8"?>
<formControlPr xmlns="http://schemas.microsoft.com/office/spreadsheetml/2009/9/main" objectType="CheckBox" fmlaLink="N215" noThreeD="1"/>
</file>

<file path=xl/ctrlProps/ctrlProp308.xml><?xml version="1.0" encoding="utf-8"?>
<formControlPr xmlns="http://schemas.microsoft.com/office/spreadsheetml/2009/9/main" objectType="CheckBox" checked="Checked" fmlaLink="N214" noThreeD="1"/>
</file>

<file path=xl/ctrlProps/ctrlProp309.xml><?xml version="1.0" encoding="utf-8"?>
<formControlPr xmlns="http://schemas.microsoft.com/office/spreadsheetml/2009/9/main" objectType="CheckBox" checked="Checked" fmlaLink="N213" noThreeD="1"/>
</file>

<file path=xl/ctrlProps/ctrlProp310.xml><?xml version="1.0" encoding="utf-8"?>
<formControlPr xmlns="http://schemas.microsoft.com/office/spreadsheetml/2009/9/main" objectType="CheckBox" checked="Checked" fmlaLink="N212" noThreeD="1"/>
</file>

<file path=xl/ctrlProps/ctrlProp311.xml><?xml version="1.0" encoding="utf-8"?>
<formControlPr xmlns="http://schemas.microsoft.com/office/spreadsheetml/2009/9/main" objectType="CheckBox" checked="Checked" fmlaLink="N211" noThreeD="1"/>
</file>

<file path=xl/ctrlProps/ctrlProp312.xml><?xml version="1.0" encoding="utf-8"?>
<formControlPr xmlns="http://schemas.microsoft.com/office/spreadsheetml/2009/9/main" objectType="GBox" noThreeD="1"/>
</file>

<file path=xl/ctrlProps/ctrlProp313.xml><?xml version="1.0" encoding="utf-8"?>
<formControlPr xmlns="http://schemas.microsoft.com/office/spreadsheetml/2009/9/main" objectType="CheckBox" fmlaLink="N222" noThreeD="1"/>
</file>

<file path=xl/ctrlProps/ctrlProp314.xml><?xml version="1.0" encoding="utf-8"?>
<formControlPr xmlns="http://schemas.microsoft.com/office/spreadsheetml/2009/9/main" objectType="CheckBox" checked="Checked" fmlaLink="N221" noThreeD="1"/>
</file>

<file path=xl/ctrlProps/ctrlProp315.xml><?xml version="1.0" encoding="utf-8"?>
<formControlPr xmlns="http://schemas.microsoft.com/office/spreadsheetml/2009/9/main" objectType="CheckBox" checked="Checked" fmlaLink="N220" noThreeD="1"/>
</file>

<file path=xl/ctrlProps/ctrlProp316.xml><?xml version="1.0" encoding="utf-8"?>
<formControlPr xmlns="http://schemas.microsoft.com/office/spreadsheetml/2009/9/main" objectType="CheckBox" checked="Checked" fmlaLink="N219" noThreeD="1"/>
</file>

<file path=xl/ctrlProps/ctrlProp317.xml><?xml version="1.0" encoding="utf-8"?>
<formControlPr xmlns="http://schemas.microsoft.com/office/spreadsheetml/2009/9/main" objectType="CheckBox" checked="Checked" fmlaLink="N218" noThreeD="1"/>
</file>

<file path=xl/ctrlProps/ctrlProp318.xml><?xml version="1.0" encoding="utf-8"?>
<formControlPr xmlns="http://schemas.microsoft.com/office/spreadsheetml/2009/9/main" objectType="GBox" noThreeD="1"/>
</file>

<file path=xl/ctrlProps/ctrlProp319.xml><?xml version="1.0" encoding="utf-8"?>
<formControlPr xmlns="http://schemas.microsoft.com/office/spreadsheetml/2009/9/main" objectType="CheckBox" fmlaLink="N208" noThreeD="1"/>
</file>

<file path=xl/ctrlProps/ctrlProp320.xml><?xml version="1.0" encoding="utf-8"?>
<formControlPr xmlns="http://schemas.microsoft.com/office/spreadsheetml/2009/9/main" objectType="CheckBox" fmlaLink="N207" noThreeD="1"/>
</file>

<file path=xl/ctrlProps/ctrlProp321.xml><?xml version="1.0" encoding="utf-8"?>
<formControlPr xmlns="http://schemas.microsoft.com/office/spreadsheetml/2009/9/main" objectType="CheckBox" fmlaLink="N206" noThreeD="1"/>
</file>

<file path=xl/ctrlProps/ctrlProp322.xml><?xml version="1.0" encoding="utf-8"?>
<formControlPr xmlns="http://schemas.microsoft.com/office/spreadsheetml/2009/9/main" objectType="CheckBox" fmlaLink="N205" noThreeD="1"/>
</file>

<file path=xl/ctrlProps/ctrlProp323.xml><?xml version="1.0" encoding="utf-8"?>
<formControlPr xmlns="http://schemas.microsoft.com/office/spreadsheetml/2009/9/main" objectType="CheckBox" fmlaLink="N204" noThreeD="1"/>
</file>

<file path=xl/ctrlProps/ctrlProp324.xml><?xml version="1.0" encoding="utf-8"?>
<formControlPr xmlns="http://schemas.microsoft.com/office/spreadsheetml/2009/9/main" objectType="CheckBox" fmlaLink="N67" noThreeD="1"/>
</file>

<file path=xl/ctrlProps/ctrlProp325.xml><?xml version="1.0" encoding="utf-8"?>
<formControlPr xmlns="http://schemas.microsoft.com/office/spreadsheetml/2009/9/main" objectType="CheckBox" fmlaLink="N66" noThreeD="1"/>
</file>

<file path=xl/ctrlProps/ctrlProp326.xml><?xml version="1.0" encoding="utf-8"?>
<formControlPr xmlns="http://schemas.microsoft.com/office/spreadsheetml/2009/9/main" objectType="CheckBox" fmlaLink="N65" noThreeD="1"/>
</file>

<file path=xl/ctrlProps/ctrlProp327.xml><?xml version="1.0" encoding="utf-8"?>
<formControlPr xmlns="http://schemas.microsoft.com/office/spreadsheetml/2009/9/main" objectType="CheckBox" fmlaLink="N64" noThreeD="1"/>
</file>

<file path=xl/ctrlProps/ctrlProp328.xml><?xml version="1.0" encoding="utf-8"?>
<formControlPr xmlns="http://schemas.microsoft.com/office/spreadsheetml/2009/9/main" objectType="CheckBox" fmlaLink="N63" noThreeD="1"/>
</file>

<file path=xl/ctrlProps/ctrlProp329.xml><?xml version="1.0" encoding="utf-8"?>
<formControlPr xmlns="http://schemas.microsoft.com/office/spreadsheetml/2009/9/main" objectType="GBox" noThreeD="1"/>
</file>

<file path=xl/ctrlProps/ctrlProp330.xml><?xml version="1.0" encoding="utf-8"?>
<formControlPr xmlns="http://schemas.microsoft.com/office/spreadsheetml/2009/9/main" objectType="CheckBox" checked="Checked" fmlaLink="N121" noThreeD="1"/>
</file>

<file path=xl/ctrlProps/ctrlProp331.xml><?xml version="1.0" encoding="utf-8"?>
<formControlPr xmlns="http://schemas.microsoft.com/office/spreadsheetml/2009/9/main" objectType="CheckBox" checked="Checked" fmlaLink="N121" noThreeD="1"/>
</file>

<file path=xl/ctrlProps/ctrlProp332.xml><?xml version="1.0" encoding="utf-8"?>
<formControlPr xmlns="http://schemas.microsoft.com/office/spreadsheetml/2009/9/main" objectType="CheckBox" checked="Checked" fmlaLink="N121" noThreeD="1"/>
</file>

<file path=xl/ctrlProps/ctrlProp333.xml><?xml version="1.0" encoding="utf-8"?>
<formControlPr xmlns="http://schemas.microsoft.com/office/spreadsheetml/2009/9/main" objectType="CheckBox" checked="Checked" fmlaLink="N121" noThreeD="1"/>
</file>

<file path=xl/ctrlProps/ctrlProp334.xml><?xml version="1.0" encoding="utf-8"?>
<formControlPr xmlns="http://schemas.microsoft.com/office/spreadsheetml/2009/9/main" objectType="CheckBox" checked="Checked" fmlaLink="N12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hyperlink" Target="#'CETAK HASIL'!Print_Area"/><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hyperlink" Target="#'DATA INDUK'!A1"/><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2</xdr:col>
      <xdr:colOff>2524125</xdr:colOff>
      <xdr:row>16</xdr:row>
      <xdr:rowOff>142875</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56210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twoCellAnchor editAs="oneCell">
    <xdr:from>
      <xdr:col>1</xdr:col>
      <xdr:colOff>209552</xdr:colOff>
      <xdr:row>1</xdr:row>
      <xdr:rowOff>47625</xdr:rowOff>
    </xdr:from>
    <xdr:to>
      <xdr:col>3</xdr:col>
      <xdr:colOff>771526</xdr:colOff>
      <xdr:row>5</xdr:row>
      <xdr:rowOff>47625</xdr:rowOff>
    </xdr:to>
    <xdr:pic>
      <xdr:nvPicPr>
        <xdr:cNvPr id="3" name="Picture 2" descr="I:\logo lamongan.jp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rcRect/>
        <a:stretch>
          <a:fillRect/>
        </a:stretch>
      </xdr:blipFill>
      <xdr:spPr bwMode="auto">
        <a:xfrm>
          <a:off x="933452" y="238125"/>
          <a:ext cx="1400174" cy="866775"/>
        </a:xfrm>
        <a:prstGeom prst="rect">
          <a:avLst/>
        </a:prstGeom>
        <a:noFill/>
        <a:ln w="9525">
          <a:noFill/>
          <a:miter lim="800000"/>
          <a:headEnd/>
          <a:tailEnd/>
        </a:ln>
      </xdr:spPr>
    </xdr:pic>
    <xdr:clientData/>
  </xdr:twoCellAnchor>
  <xdr:oneCellAnchor>
    <xdr:from>
      <xdr:col>2</xdr:col>
      <xdr:colOff>2524125</xdr:colOff>
      <xdr:row>18</xdr:row>
      <xdr:rowOff>142875</xdr:rowOff>
    </xdr:from>
    <xdr:ext cx="184731" cy="264560"/>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1562100" y="2933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24</xdr:row>
      <xdr:rowOff>0</xdr:rowOff>
    </xdr:from>
    <xdr:ext cx="184731" cy="264560"/>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1562100" y="3171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21</xdr:row>
      <xdr:rowOff>0</xdr:rowOff>
    </xdr:from>
    <xdr:ext cx="184731" cy="264560"/>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1562100" y="3409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24</xdr:row>
      <xdr:rowOff>142875</xdr:rowOff>
    </xdr:from>
    <xdr:ext cx="184731" cy="264560"/>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1562100"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25</xdr:row>
      <xdr:rowOff>0</xdr:rowOff>
    </xdr:from>
    <xdr:ext cx="184731" cy="264560"/>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1562100"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22</xdr:row>
      <xdr:rowOff>142875</xdr:rowOff>
    </xdr:from>
    <xdr:ext cx="184731" cy="264560"/>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1562100" y="388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27</xdr:row>
      <xdr:rowOff>0</xdr:rowOff>
    </xdr:from>
    <xdr:ext cx="184731" cy="264560"/>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562100" y="4124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27</xdr:row>
      <xdr:rowOff>0</xdr:rowOff>
    </xdr:from>
    <xdr:ext cx="184731" cy="264560"/>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1562100" y="436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24</xdr:row>
      <xdr:rowOff>0</xdr:rowOff>
    </xdr:from>
    <xdr:ext cx="184731" cy="264560"/>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1562100" y="4600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26</xdr:row>
      <xdr:rowOff>142875</xdr:rowOff>
    </xdr:from>
    <xdr:ext cx="184731" cy="264560"/>
    <xdr:sp macro="" textlink="">
      <xdr:nvSpPr>
        <xdr:cNvPr id="13" name="TextBox 12">
          <a:extLst>
            <a:ext uri="{FF2B5EF4-FFF2-40B4-BE49-F238E27FC236}">
              <a16:creationId xmlns:a16="http://schemas.microsoft.com/office/drawing/2014/main" id="{00000000-0008-0000-0000-00000D000000}"/>
            </a:ext>
          </a:extLst>
        </xdr:cNvPr>
        <xdr:cNvSpPr txBox="1"/>
      </xdr:nvSpPr>
      <xdr:spPr>
        <a:xfrm>
          <a:off x="1562100" y="4838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24</xdr:row>
      <xdr:rowOff>0</xdr:rowOff>
    </xdr:from>
    <xdr:ext cx="184731" cy="264560"/>
    <xdr:sp macro="" textlink="">
      <xdr:nvSpPr>
        <xdr:cNvPr id="14" name="TextBox 13">
          <a:extLst>
            <a:ext uri="{FF2B5EF4-FFF2-40B4-BE49-F238E27FC236}">
              <a16:creationId xmlns:a16="http://schemas.microsoft.com/office/drawing/2014/main" id="{00000000-0008-0000-0000-00000E000000}"/>
            </a:ext>
          </a:extLst>
        </xdr:cNvPr>
        <xdr:cNvSpPr txBox="1"/>
      </xdr:nvSpPr>
      <xdr:spPr>
        <a:xfrm>
          <a:off x="1562100" y="5076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24</xdr:row>
      <xdr:rowOff>0</xdr:rowOff>
    </xdr:from>
    <xdr:ext cx="184731" cy="264560"/>
    <xdr:sp macro="" textlink="">
      <xdr:nvSpPr>
        <xdr:cNvPr id="15" name="TextBox 14">
          <a:extLst>
            <a:ext uri="{FF2B5EF4-FFF2-40B4-BE49-F238E27FC236}">
              <a16:creationId xmlns:a16="http://schemas.microsoft.com/office/drawing/2014/main" id="{00000000-0008-0000-0000-00000F000000}"/>
            </a:ext>
          </a:extLst>
        </xdr:cNvPr>
        <xdr:cNvSpPr txBox="1"/>
      </xdr:nvSpPr>
      <xdr:spPr>
        <a:xfrm>
          <a:off x="1562100" y="531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27</xdr:row>
      <xdr:rowOff>0</xdr:rowOff>
    </xdr:from>
    <xdr:ext cx="184731" cy="264560"/>
    <xdr:sp macro="" textlink="">
      <xdr:nvSpPr>
        <xdr:cNvPr id="16" name="TextBox 15">
          <a:extLst>
            <a:ext uri="{FF2B5EF4-FFF2-40B4-BE49-F238E27FC236}">
              <a16:creationId xmlns:a16="http://schemas.microsoft.com/office/drawing/2014/main" id="{00000000-0008-0000-0000-000010000000}"/>
            </a:ext>
          </a:extLst>
        </xdr:cNvPr>
        <xdr:cNvSpPr txBox="1"/>
      </xdr:nvSpPr>
      <xdr:spPr>
        <a:xfrm>
          <a:off x="1562100" y="5553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24</xdr:row>
      <xdr:rowOff>0</xdr:rowOff>
    </xdr:from>
    <xdr:ext cx="184731" cy="264560"/>
    <xdr:sp macro="" textlink="">
      <xdr:nvSpPr>
        <xdr:cNvPr id="17" name="TextBox 16">
          <a:extLst>
            <a:ext uri="{FF2B5EF4-FFF2-40B4-BE49-F238E27FC236}">
              <a16:creationId xmlns:a16="http://schemas.microsoft.com/office/drawing/2014/main" id="{00000000-0008-0000-0000-000011000000}"/>
            </a:ext>
          </a:extLst>
        </xdr:cNvPr>
        <xdr:cNvSpPr txBox="1"/>
      </xdr:nvSpPr>
      <xdr:spPr>
        <a:xfrm>
          <a:off x="1562100" y="57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18" name="TextBox 17">
          <a:extLst>
            <a:ext uri="{FF2B5EF4-FFF2-40B4-BE49-F238E27FC236}">
              <a16:creationId xmlns:a16="http://schemas.microsoft.com/office/drawing/2014/main" id="{00000000-0008-0000-0000-000012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19" name="TextBox 18">
          <a:extLst>
            <a:ext uri="{FF2B5EF4-FFF2-40B4-BE49-F238E27FC236}">
              <a16:creationId xmlns:a16="http://schemas.microsoft.com/office/drawing/2014/main" id="{00000000-0008-0000-0000-000013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20" name="TextBox 19">
          <a:extLst>
            <a:ext uri="{FF2B5EF4-FFF2-40B4-BE49-F238E27FC236}">
              <a16:creationId xmlns:a16="http://schemas.microsoft.com/office/drawing/2014/main" id="{00000000-0008-0000-0000-000014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21" name="TextBox 20">
          <a:extLst>
            <a:ext uri="{FF2B5EF4-FFF2-40B4-BE49-F238E27FC236}">
              <a16:creationId xmlns:a16="http://schemas.microsoft.com/office/drawing/2014/main" id="{00000000-0008-0000-0000-000015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22" name="TextBox 21">
          <a:extLst>
            <a:ext uri="{FF2B5EF4-FFF2-40B4-BE49-F238E27FC236}">
              <a16:creationId xmlns:a16="http://schemas.microsoft.com/office/drawing/2014/main" id="{00000000-0008-0000-0000-000016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23" name="TextBox 22">
          <a:extLst>
            <a:ext uri="{FF2B5EF4-FFF2-40B4-BE49-F238E27FC236}">
              <a16:creationId xmlns:a16="http://schemas.microsoft.com/office/drawing/2014/main" id="{00000000-0008-0000-0000-000017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25" name="TextBox 24">
          <a:extLst>
            <a:ext uri="{FF2B5EF4-FFF2-40B4-BE49-F238E27FC236}">
              <a16:creationId xmlns:a16="http://schemas.microsoft.com/office/drawing/2014/main" id="{00000000-0008-0000-0000-000019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26" name="TextBox 25">
          <a:extLst>
            <a:ext uri="{FF2B5EF4-FFF2-40B4-BE49-F238E27FC236}">
              <a16:creationId xmlns:a16="http://schemas.microsoft.com/office/drawing/2014/main" id="{00000000-0008-0000-0000-00001A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27" name="TextBox 26">
          <a:extLst>
            <a:ext uri="{FF2B5EF4-FFF2-40B4-BE49-F238E27FC236}">
              <a16:creationId xmlns:a16="http://schemas.microsoft.com/office/drawing/2014/main" id="{00000000-0008-0000-0000-00001B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28" name="TextBox 27">
          <a:extLst>
            <a:ext uri="{FF2B5EF4-FFF2-40B4-BE49-F238E27FC236}">
              <a16:creationId xmlns:a16="http://schemas.microsoft.com/office/drawing/2014/main" id="{00000000-0008-0000-0000-00001C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29" name="TextBox 28">
          <a:extLst>
            <a:ext uri="{FF2B5EF4-FFF2-40B4-BE49-F238E27FC236}">
              <a16:creationId xmlns:a16="http://schemas.microsoft.com/office/drawing/2014/main" id="{00000000-0008-0000-0000-00001D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30" name="TextBox 29">
          <a:extLst>
            <a:ext uri="{FF2B5EF4-FFF2-40B4-BE49-F238E27FC236}">
              <a16:creationId xmlns:a16="http://schemas.microsoft.com/office/drawing/2014/main" id="{00000000-0008-0000-0000-00001E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31" name="TextBox 30">
          <a:extLst>
            <a:ext uri="{FF2B5EF4-FFF2-40B4-BE49-F238E27FC236}">
              <a16:creationId xmlns:a16="http://schemas.microsoft.com/office/drawing/2014/main" id="{00000000-0008-0000-0000-00001F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32" name="TextBox 31">
          <a:extLst>
            <a:ext uri="{FF2B5EF4-FFF2-40B4-BE49-F238E27FC236}">
              <a16:creationId xmlns:a16="http://schemas.microsoft.com/office/drawing/2014/main" id="{00000000-0008-0000-0000-000020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33" name="TextBox 32">
          <a:extLst>
            <a:ext uri="{FF2B5EF4-FFF2-40B4-BE49-F238E27FC236}">
              <a16:creationId xmlns:a16="http://schemas.microsoft.com/office/drawing/2014/main" id="{00000000-0008-0000-0000-000021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34" name="TextBox 33">
          <a:extLst>
            <a:ext uri="{FF2B5EF4-FFF2-40B4-BE49-F238E27FC236}">
              <a16:creationId xmlns:a16="http://schemas.microsoft.com/office/drawing/2014/main" id="{00000000-0008-0000-0000-000022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35" name="TextBox 34">
          <a:extLst>
            <a:ext uri="{FF2B5EF4-FFF2-40B4-BE49-F238E27FC236}">
              <a16:creationId xmlns:a16="http://schemas.microsoft.com/office/drawing/2014/main" id="{00000000-0008-0000-0000-000023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36" name="TextBox 35">
          <a:extLst>
            <a:ext uri="{FF2B5EF4-FFF2-40B4-BE49-F238E27FC236}">
              <a16:creationId xmlns:a16="http://schemas.microsoft.com/office/drawing/2014/main" id="{00000000-0008-0000-0000-000024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317</xdr:row>
      <xdr:rowOff>0</xdr:rowOff>
    </xdr:from>
    <xdr:ext cx="184731" cy="264560"/>
    <xdr:sp macro="" textlink="">
      <xdr:nvSpPr>
        <xdr:cNvPr id="37" name="TextBox 36">
          <a:extLst>
            <a:ext uri="{FF2B5EF4-FFF2-40B4-BE49-F238E27FC236}">
              <a16:creationId xmlns:a16="http://schemas.microsoft.com/office/drawing/2014/main" id="{00000000-0008-0000-0000-000025000000}"/>
            </a:ext>
          </a:extLst>
        </xdr:cNvPr>
        <xdr:cNvSpPr txBox="1"/>
      </xdr:nvSpPr>
      <xdr:spPr>
        <a:xfrm>
          <a:off x="3648075" y="8502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317</xdr:row>
      <xdr:rowOff>0</xdr:rowOff>
    </xdr:from>
    <xdr:ext cx="184731" cy="264560"/>
    <xdr:sp macro="" textlink="">
      <xdr:nvSpPr>
        <xdr:cNvPr id="38" name="TextBox 37">
          <a:extLst>
            <a:ext uri="{FF2B5EF4-FFF2-40B4-BE49-F238E27FC236}">
              <a16:creationId xmlns:a16="http://schemas.microsoft.com/office/drawing/2014/main" id="{00000000-0008-0000-0000-000026000000}"/>
            </a:ext>
          </a:extLst>
        </xdr:cNvPr>
        <xdr:cNvSpPr txBox="1"/>
      </xdr:nvSpPr>
      <xdr:spPr>
        <a:xfrm>
          <a:off x="3648075" y="85401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317</xdr:row>
      <xdr:rowOff>0</xdr:rowOff>
    </xdr:from>
    <xdr:ext cx="184731" cy="264560"/>
    <xdr:sp macro="" textlink="">
      <xdr:nvSpPr>
        <xdr:cNvPr id="39" name="TextBox 38">
          <a:extLst>
            <a:ext uri="{FF2B5EF4-FFF2-40B4-BE49-F238E27FC236}">
              <a16:creationId xmlns:a16="http://schemas.microsoft.com/office/drawing/2014/main" id="{00000000-0008-0000-0000-000027000000}"/>
            </a:ext>
          </a:extLst>
        </xdr:cNvPr>
        <xdr:cNvSpPr txBox="1"/>
      </xdr:nvSpPr>
      <xdr:spPr>
        <a:xfrm>
          <a:off x="3648075" y="8676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317</xdr:row>
      <xdr:rowOff>0</xdr:rowOff>
    </xdr:from>
    <xdr:ext cx="184731" cy="264560"/>
    <xdr:sp macro="" textlink="">
      <xdr:nvSpPr>
        <xdr:cNvPr id="40" name="TextBox 39">
          <a:extLst>
            <a:ext uri="{FF2B5EF4-FFF2-40B4-BE49-F238E27FC236}">
              <a16:creationId xmlns:a16="http://schemas.microsoft.com/office/drawing/2014/main" id="{00000000-0008-0000-0000-000028000000}"/>
            </a:ext>
          </a:extLst>
        </xdr:cNvPr>
        <xdr:cNvSpPr txBox="1"/>
      </xdr:nvSpPr>
      <xdr:spPr>
        <a:xfrm>
          <a:off x="3648075" y="8676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317</xdr:row>
      <xdr:rowOff>0</xdr:rowOff>
    </xdr:from>
    <xdr:ext cx="184731" cy="264560"/>
    <xdr:sp macro="" textlink="">
      <xdr:nvSpPr>
        <xdr:cNvPr id="41" name="TextBox 40">
          <a:extLst>
            <a:ext uri="{FF2B5EF4-FFF2-40B4-BE49-F238E27FC236}">
              <a16:creationId xmlns:a16="http://schemas.microsoft.com/office/drawing/2014/main" id="{00000000-0008-0000-0000-000029000000}"/>
            </a:ext>
          </a:extLst>
        </xdr:cNvPr>
        <xdr:cNvSpPr txBox="1"/>
      </xdr:nvSpPr>
      <xdr:spPr>
        <a:xfrm>
          <a:off x="3648075" y="8676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317</xdr:row>
      <xdr:rowOff>0</xdr:rowOff>
    </xdr:from>
    <xdr:ext cx="184731" cy="264560"/>
    <xdr:sp macro="" textlink="">
      <xdr:nvSpPr>
        <xdr:cNvPr id="42" name="TextBox 41">
          <a:extLst>
            <a:ext uri="{FF2B5EF4-FFF2-40B4-BE49-F238E27FC236}">
              <a16:creationId xmlns:a16="http://schemas.microsoft.com/office/drawing/2014/main" id="{00000000-0008-0000-0000-00002A000000}"/>
            </a:ext>
          </a:extLst>
        </xdr:cNvPr>
        <xdr:cNvSpPr txBox="1"/>
      </xdr:nvSpPr>
      <xdr:spPr>
        <a:xfrm>
          <a:off x="3648075" y="88077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317</xdr:row>
      <xdr:rowOff>0</xdr:rowOff>
    </xdr:from>
    <xdr:ext cx="184731" cy="264560"/>
    <xdr:sp macro="" textlink="">
      <xdr:nvSpPr>
        <xdr:cNvPr id="43" name="TextBox 42">
          <a:extLst>
            <a:ext uri="{FF2B5EF4-FFF2-40B4-BE49-F238E27FC236}">
              <a16:creationId xmlns:a16="http://schemas.microsoft.com/office/drawing/2014/main" id="{00000000-0008-0000-0000-00002B000000}"/>
            </a:ext>
          </a:extLst>
        </xdr:cNvPr>
        <xdr:cNvSpPr txBox="1"/>
      </xdr:nvSpPr>
      <xdr:spPr>
        <a:xfrm>
          <a:off x="3648075" y="88077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317</xdr:row>
      <xdr:rowOff>0</xdr:rowOff>
    </xdr:from>
    <xdr:ext cx="184731" cy="264560"/>
    <xdr:sp macro="" textlink="">
      <xdr:nvSpPr>
        <xdr:cNvPr id="44" name="TextBox 43">
          <a:extLst>
            <a:ext uri="{FF2B5EF4-FFF2-40B4-BE49-F238E27FC236}">
              <a16:creationId xmlns:a16="http://schemas.microsoft.com/office/drawing/2014/main" id="{00000000-0008-0000-0000-00002C000000}"/>
            </a:ext>
          </a:extLst>
        </xdr:cNvPr>
        <xdr:cNvSpPr txBox="1"/>
      </xdr:nvSpPr>
      <xdr:spPr>
        <a:xfrm>
          <a:off x="3648075" y="88077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317</xdr:row>
      <xdr:rowOff>0</xdr:rowOff>
    </xdr:from>
    <xdr:ext cx="184731" cy="264560"/>
    <xdr:sp macro="" textlink="">
      <xdr:nvSpPr>
        <xdr:cNvPr id="45" name="TextBox 44">
          <a:extLst>
            <a:ext uri="{FF2B5EF4-FFF2-40B4-BE49-F238E27FC236}">
              <a16:creationId xmlns:a16="http://schemas.microsoft.com/office/drawing/2014/main" id="{00000000-0008-0000-0000-00002D000000}"/>
            </a:ext>
          </a:extLst>
        </xdr:cNvPr>
        <xdr:cNvSpPr txBox="1"/>
      </xdr:nvSpPr>
      <xdr:spPr>
        <a:xfrm>
          <a:off x="3648075" y="85953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317</xdr:row>
      <xdr:rowOff>0</xdr:rowOff>
    </xdr:from>
    <xdr:ext cx="184731" cy="264560"/>
    <xdr:sp macro="" textlink="">
      <xdr:nvSpPr>
        <xdr:cNvPr id="46" name="TextBox 45">
          <a:extLst>
            <a:ext uri="{FF2B5EF4-FFF2-40B4-BE49-F238E27FC236}">
              <a16:creationId xmlns:a16="http://schemas.microsoft.com/office/drawing/2014/main" id="{00000000-0008-0000-0000-00002E000000}"/>
            </a:ext>
          </a:extLst>
        </xdr:cNvPr>
        <xdr:cNvSpPr txBox="1"/>
      </xdr:nvSpPr>
      <xdr:spPr>
        <a:xfrm>
          <a:off x="3648075" y="8633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317</xdr:row>
      <xdr:rowOff>0</xdr:rowOff>
    </xdr:from>
    <xdr:ext cx="184731" cy="264560"/>
    <xdr:sp macro="" textlink="">
      <xdr:nvSpPr>
        <xdr:cNvPr id="47" name="TextBox 46">
          <a:extLst>
            <a:ext uri="{FF2B5EF4-FFF2-40B4-BE49-F238E27FC236}">
              <a16:creationId xmlns:a16="http://schemas.microsoft.com/office/drawing/2014/main" id="{00000000-0008-0000-0000-00002F000000}"/>
            </a:ext>
          </a:extLst>
        </xdr:cNvPr>
        <xdr:cNvSpPr txBox="1"/>
      </xdr:nvSpPr>
      <xdr:spPr>
        <a:xfrm>
          <a:off x="3648075" y="87106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317</xdr:row>
      <xdr:rowOff>0</xdr:rowOff>
    </xdr:from>
    <xdr:ext cx="184731" cy="264560"/>
    <xdr:sp macro="" textlink="">
      <xdr:nvSpPr>
        <xdr:cNvPr id="48" name="TextBox 47">
          <a:extLst>
            <a:ext uri="{FF2B5EF4-FFF2-40B4-BE49-F238E27FC236}">
              <a16:creationId xmlns:a16="http://schemas.microsoft.com/office/drawing/2014/main" id="{00000000-0008-0000-0000-000030000000}"/>
            </a:ext>
          </a:extLst>
        </xdr:cNvPr>
        <xdr:cNvSpPr txBox="1"/>
      </xdr:nvSpPr>
      <xdr:spPr>
        <a:xfrm>
          <a:off x="3648075" y="8764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49" name="TextBox 48">
          <a:extLst>
            <a:ext uri="{FF2B5EF4-FFF2-40B4-BE49-F238E27FC236}">
              <a16:creationId xmlns:a16="http://schemas.microsoft.com/office/drawing/2014/main" id="{00000000-0008-0000-0000-000031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50" name="TextBox 49">
          <a:extLst>
            <a:ext uri="{FF2B5EF4-FFF2-40B4-BE49-F238E27FC236}">
              <a16:creationId xmlns:a16="http://schemas.microsoft.com/office/drawing/2014/main" id="{00000000-0008-0000-0000-000032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51" name="TextBox 50">
          <a:extLst>
            <a:ext uri="{FF2B5EF4-FFF2-40B4-BE49-F238E27FC236}">
              <a16:creationId xmlns:a16="http://schemas.microsoft.com/office/drawing/2014/main" id="{00000000-0008-0000-0000-000033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52" name="TextBox 51">
          <a:extLst>
            <a:ext uri="{FF2B5EF4-FFF2-40B4-BE49-F238E27FC236}">
              <a16:creationId xmlns:a16="http://schemas.microsoft.com/office/drawing/2014/main" id="{00000000-0008-0000-0000-000034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53" name="TextBox 52">
          <a:extLst>
            <a:ext uri="{FF2B5EF4-FFF2-40B4-BE49-F238E27FC236}">
              <a16:creationId xmlns:a16="http://schemas.microsoft.com/office/drawing/2014/main" id="{00000000-0008-0000-0000-000035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54" name="TextBox 53">
          <a:extLst>
            <a:ext uri="{FF2B5EF4-FFF2-40B4-BE49-F238E27FC236}">
              <a16:creationId xmlns:a16="http://schemas.microsoft.com/office/drawing/2014/main" id="{00000000-0008-0000-0000-000036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55" name="TextBox 54">
          <a:extLst>
            <a:ext uri="{FF2B5EF4-FFF2-40B4-BE49-F238E27FC236}">
              <a16:creationId xmlns:a16="http://schemas.microsoft.com/office/drawing/2014/main" id="{00000000-0008-0000-0000-000037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56" name="TextBox 55">
          <a:extLst>
            <a:ext uri="{FF2B5EF4-FFF2-40B4-BE49-F238E27FC236}">
              <a16:creationId xmlns:a16="http://schemas.microsoft.com/office/drawing/2014/main" id="{00000000-0008-0000-0000-000038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57" name="TextBox 56">
          <a:extLst>
            <a:ext uri="{FF2B5EF4-FFF2-40B4-BE49-F238E27FC236}">
              <a16:creationId xmlns:a16="http://schemas.microsoft.com/office/drawing/2014/main" id="{00000000-0008-0000-0000-000039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58" name="TextBox 57">
          <a:extLst>
            <a:ext uri="{FF2B5EF4-FFF2-40B4-BE49-F238E27FC236}">
              <a16:creationId xmlns:a16="http://schemas.microsoft.com/office/drawing/2014/main" id="{00000000-0008-0000-0000-00003A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59" name="TextBox 58">
          <a:extLst>
            <a:ext uri="{FF2B5EF4-FFF2-40B4-BE49-F238E27FC236}">
              <a16:creationId xmlns:a16="http://schemas.microsoft.com/office/drawing/2014/main" id="{00000000-0008-0000-0000-00003B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60" name="TextBox 59">
          <a:extLst>
            <a:ext uri="{FF2B5EF4-FFF2-40B4-BE49-F238E27FC236}">
              <a16:creationId xmlns:a16="http://schemas.microsoft.com/office/drawing/2014/main" id="{00000000-0008-0000-0000-00003C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61" name="TextBox 60">
          <a:extLst>
            <a:ext uri="{FF2B5EF4-FFF2-40B4-BE49-F238E27FC236}">
              <a16:creationId xmlns:a16="http://schemas.microsoft.com/office/drawing/2014/main" id="{00000000-0008-0000-0000-00003D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62" name="TextBox 61">
          <a:extLst>
            <a:ext uri="{FF2B5EF4-FFF2-40B4-BE49-F238E27FC236}">
              <a16:creationId xmlns:a16="http://schemas.microsoft.com/office/drawing/2014/main" id="{00000000-0008-0000-0000-00003E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63" name="TextBox 62">
          <a:extLst>
            <a:ext uri="{FF2B5EF4-FFF2-40B4-BE49-F238E27FC236}">
              <a16:creationId xmlns:a16="http://schemas.microsoft.com/office/drawing/2014/main" id="{00000000-0008-0000-0000-00003F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64" name="TextBox 63">
          <a:extLst>
            <a:ext uri="{FF2B5EF4-FFF2-40B4-BE49-F238E27FC236}">
              <a16:creationId xmlns:a16="http://schemas.microsoft.com/office/drawing/2014/main" id="{00000000-0008-0000-0000-000040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65" name="TextBox 64">
          <a:extLst>
            <a:ext uri="{FF2B5EF4-FFF2-40B4-BE49-F238E27FC236}">
              <a16:creationId xmlns:a16="http://schemas.microsoft.com/office/drawing/2014/main" id="{00000000-0008-0000-0000-000041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66" name="TextBox 65">
          <a:extLst>
            <a:ext uri="{FF2B5EF4-FFF2-40B4-BE49-F238E27FC236}">
              <a16:creationId xmlns:a16="http://schemas.microsoft.com/office/drawing/2014/main" id="{00000000-0008-0000-0000-000042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67" name="TextBox 66">
          <a:extLst>
            <a:ext uri="{FF2B5EF4-FFF2-40B4-BE49-F238E27FC236}">
              <a16:creationId xmlns:a16="http://schemas.microsoft.com/office/drawing/2014/main" id="{00000000-0008-0000-0000-000043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68" name="TextBox 67">
          <a:extLst>
            <a:ext uri="{FF2B5EF4-FFF2-40B4-BE49-F238E27FC236}">
              <a16:creationId xmlns:a16="http://schemas.microsoft.com/office/drawing/2014/main" id="{00000000-0008-0000-0000-000044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69" name="TextBox 68">
          <a:extLst>
            <a:ext uri="{FF2B5EF4-FFF2-40B4-BE49-F238E27FC236}">
              <a16:creationId xmlns:a16="http://schemas.microsoft.com/office/drawing/2014/main" id="{00000000-0008-0000-0000-000045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70" name="TextBox 69">
          <a:extLst>
            <a:ext uri="{FF2B5EF4-FFF2-40B4-BE49-F238E27FC236}">
              <a16:creationId xmlns:a16="http://schemas.microsoft.com/office/drawing/2014/main" id="{00000000-0008-0000-0000-000046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71" name="TextBox 70">
          <a:extLst>
            <a:ext uri="{FF2B5EF4-FFF2-40B4-BE49-F238E27FC236}">
              <a16:creationId xmlns:a16="http://schemas.microsoft.com/office/drawing/2014/main" id="{00000000-0008-0000-0000-000047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339</xdr:row>
      <xdr:rowOff>0</xdr:rowOff>
    </xdr:from>
    <xdr:ext cx="184731" cy="264560"/>
    <xdr:sp macro="" textlink="">
      <xdr:nvSpPr>
        <xdr:cNvPr id="72" name="TextBox 71">
          <a:extLst>
            <a:ext uri="{FF2B5EF4-FFF2-40B4-BE49-F238E27FC236}">
              <a16:creationId xmlns:a16="http://schemas.microsoft.com/office/drawing/2014/main" id="{00000000-0008-0000-0000-000048000000}"/>
            </a:ext>
          </a:extLst>
        </xdr:cNvPr>
        <xdr:cNvSpPr txBox="1"/>
      </xdr:nvSpPr>
      <xdr:spPr>
        <a:xfrm>
          <a:off x="3648075" y="9261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317</xdr:row>
      <xdr:rowOff>0</xdr:rowOff>
    </xdr:from>
    <xdr:ext cx="184731" cy="264560"/>
    <xdr:sp macro="" textlink="">
      <xdr:nvSpPr>
        <xdr:cNvPr id="73" name="TextBox 72">
          <a:extLst>
            <a:ext uri="{FF2B5EF4-FFF2-40B4-BE49-F238E27FC236}">
              <a16:creationId xmlns:a16="http://schemas.microsoft.com/office/drawing/2014/main" id="{00000000-0008-0000-0000-000049000000}"/>
            </a:ext>
          </a:extLst>
        </xdr:cNvPr>
        <xdr:cNvSpPr txBox="1"/>
      </xdr:nvSpPr>
      <xdr:spPr>
        <a:xfrm>
          <a:off x="3648075" y="8502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317</xdr:row>
      <xdr:rowOff>0</xdr:rowOff>
    </xdr:from>
    <xdr:ext cx="184731" cy="264560"/>
    <xdr:sp macro="" textlink="">
      <xdr:nvSpPr>
        <xdr:cNvPr id="74" name="TextBox 73">
          <a:extLst>
            <a:ext uri="{FF2B5EF4-FFF2-40B4-BE49-F238E27FC236}">
              <a16:creationId xmlns:a16="http://schemas.microsoft.com/office/drawing/2014/main" id="{00000000-0008-0000-0000-00004A000000}"/>
            </a:ext>
          </a:extLst>
        </xdr:cNvPr>
        <xdr:cNvSpPr txBox="1"/>
      </xdr:nvSpPr>
      <xdr:spPr>
        <a:xfrm>
          <a:off x="3648075" y="85401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317</xdr:row>
      <xdr:rowOff>0</xdr:rowOff>
    </xdr:from>
    <xdr:ext cx="184731" cy="264560"/>
    <xdr:sp macro="" textlink="">
      <xdr:nvSpPr>
        <xdr:cNvPr id="75" name="TextBox 74">
          <a:extLst>
            <a:ext uri="{FF2B5EF4-FFF2-40B4-BE49-F238E27FC236}">
              <a16:creationId xmlns:a16="http://schemas.microsoft.com/office/drawing/2014/main" id="{00000000-0008-0000-0000-00004B000000}"/>
            </a:ext>
          </a:extLst>
        </xdr:cNvPr>
        <xdr:cNvSpPr txBox="1"/>
      </xdr:nvSpPr>
      <xdr:spPr>
        <a:xfrm>
          <a:off x="3648075" y="85953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317</xdr:row>
      <xdr:rowOff>0</xdr:rowOff>
    </xdr:from>
    <xdr:ext cx="184731" cy="264560"/>
    <xdr:sp macro="" textlink="">
      <xdr:nvSpPr>
        <xdr:cNvPr id="76" name="TextBox 75">
          <a:extLst>
            <a:ext uri="{FF2B5EF4-FFF2-40B4-BE49-F238E27FC236}">
              <a16:creationId xmlns:a16="http://schemas.microsoft.com/office/drawing/2014/main" id="{00000000-0008-0000-0000-00004C000000}"/>
            </a:ext>
          </a:extLst>
        </xdr:cNvPr>
        <xdr:cNvSpPr txBox="1"/>
      </xdr:nvSpPr>
      <xdr:spPr>
        <a:xfrm>
          <a:off x="3648075" y="8633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24</xdr:row>
      <xdr:rowOff>0</xdr:rowOff>
    </xdr:from>
    <xdr:ext cx="184731" cy="264560"/>
    <xdr:sp macro="" textlink="">
      <xdr:nvSpPr>
        <xdr:cNvPr id="77" name="TextBox 76">
          <a:extLst>
            <a:ext uri="{FF2B5EF4-FFF2-40B4-BE49-F238E27FC236}">
              <a16:creationId xmlns:a16="http://schemas.microsoft.com/office/drawing/2014/main" id="{00000000-0008-0000-0000-00004D000000}"/>
            </a:ext>
          </a:extLst>
        </xdr:cNvPr>
        <xdr:cNvSpPr txBox="1"/>
      </xdr:nvSpPr>
      <xdr:spPr>
        <a:xfrm>
          <a:off x="952500" y="531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27</xdr:row>
      <xdr:rowOff>0</xdr:rowOff>
    </xdr:from>
    <xdr:ext cx="184731" cy="264560"/>
    <xdr:sp macro="" textlink="">
      <xdr:nvSpPr>
        <xdr:cNvPr id="78" name="TextBox 77">
          <a:extLst>
            <a:ext uri="{FF2B5EF4-FFF2-40B4-BE49-F238E27FC236}">
              <a16:creationId xmlns:a16="http://schemas.microsoft.com/office/drawing/2014/main" id="{00000000-0008-0000-0000-00004E000000}"/>
            </a:ext>
          </a:extLst>
        </xdr:cNvPr>
        <xdr:cNvSpPr txBox="1"/>
      </xdr:nvSpPr>
      <xdr:spPr>
        <a:xfrm>
          <a:off x="952500" y="4600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16</xdr:row>
      <xdr:rowOff>142875</xdr:rowOff>
    </xdr:from>
    <xdr:ext cx="184731" cy="264560"/>
    <xdr:sp macro="" textlink="">
      <xdr:nvSpPr>
        <xdr:cNvPr id="79" name="TextBox 78">
          <a:extLst>
            <a:ext uri="{FF2B5EF4-FFF2-40B4-BE49-F238E27FC236}">
              <a16:creationId xmlns:a16="http://schemas.microsoft.com/office/drawing/2014/main" id="{00000000-0008-0000-0000-00004F000000}"/>
            </a:ext>
          </a:extLst>
        </xdr:cNvPr>
        <xdr:cNvSpPr txBox="1"/>
      </xdr:nvSpPr>
      <xdr:spPr>
        <a:xfrm>
          <a:off x="952500" y="4124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26</xdr:row>
      <xdr:rowOff>0</xdr:rowOff>
    </xdr:from>
    <xdr:ext cx="184731" cy="264560"/>
    <xdr:sp macro="" textlink="">
      <xdr:nvSpPr>
        <xdr:cNvPr id="80" name="TextBox 79">
          <a:extLst>
            <a:ext uri="{FF2B5EF4-FFF2-40B4-BE49-F238E27FC236}">
              <a16:creationId xmlns:a16="http://schemas.microsoft.com/office/drawing/2014/main" id="{00000000-0008-0000-0000-000050000000}"/>
            </a:ext>
          </a:extLst>
        </xdr:cNvPr>
        <xdr:cNvSpPr txBox="1"/>
      </xdr:nvSpPr>
      <xdr:spPr>
        <a:xfrm>
          <a:off x="952500" y="436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317</xdr:row>
      <xdr:rowOff>0</xdr:rowOff>
    </xdr:from>
    <xdr:ext cx="184731" cy="264560"/>
    <xdr:sp macro="" textlink="">
      <xdr:nvSpPr>
        <xdr:cNvPr id="81" name="TextBox 80">
          <a:extLst>
            <a:ext uri="{FF2B5EF4-FFF2-40B4-BE49-F238E27FC236}">
              <a16:creationId xmlns:a16="http://schemas.microsoft.com/office/drawing/2014/main" id="{00000000-0008-0000-0000-000051000000}"/>
            </a:ext>
          </a:extLst>
        </xdr:cNvPr>
        <xdr:cNvSpPr txBox="1"/>
      </xdr:nvSpPr>
      <xdr:spPr>
        <a:xfrm>
          <a:off x="3038475" y="6621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317</xdr:row>
      <xdr:rowOff>0</xdr:rowOff>
    </xdr:from>
    <xdr:ext cx="184731" cy="264560"/>
    <xdr:sp macro="" textlink="">
      <xdr:nvSpPr>
        <xdr:cNvPr id="82" name="TextBox 81">
          <a:extLst>
            <a:ext uri="{FF2B5EF4-FFF2-40B4-BE49-F238E27FC236}">
              <a16:creationId xmlns:a16="http://schemas.microsoft.com/office/drawing/2014/main" id="{00000000-0008-0000-0000-000052000000}"/>
            </a:ext>
          </a:extLst>
        </xdr:cNvPr>
        <xdr:cNvSpPr txBox="1"/>
      </xdr:nvSpPr>
      <xdr:spPr>
        <a:xfrm>
          <a:off x="3038475" y="6621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317</xdr:row>
      <xdr:rowOff>0</xdr:rowOff>
    </xdr:from>
    <xdr:ext cx="184731" cy="264560"/>
    <xdr:sp macro="" textlink="">
      <xdr:nvSpPr>
        <xdr:cNvPr id="83" name="TextBox 82">
          <a:extLst>
            <a:ext uri="{FF2B5EF4-FFF2-40B4-BE49-F238E27FC236}">
              <a16:creationId xmlns:a16="http://schemas.microsoft.com/office/drawing/2014/main" id="{00000000-0008-0000-0000-000053000000}"/>
            </a:ext>
          </a:extLst>
        </xdr:cNvPr>
        <xdr:cNvSpPr txBox="1"/>
      </xdr:nvSpPr>
      <xdr:spPr>
        <a:xfrm>
          <a:off x="3038475" y="7059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317</xdr:row>
      <xdr:rowOff>0</xdr:rowOff>
    </xdr:from>
    <xdr:ext cx="184731" cy="264560"/>
    <xdr:sp macro="" textlink="">
      <xdr:nvSpPr>
        <xdr:cNvPr id="84" name="TextBox 83">
          <a:extLst>
            <a:ext uri="{FF2B5EF4-FFF2-40B4-BE49-F238E27FC236}">
              <a16:creationId xmlns:a16="http://schemas.microsoft.com/office/drawing/2014/main" id="{00000000-0008-0000-0000-000054000000}"/>
            </a:ext>
          </a:extLst>
        </xdr:cNvPr>
        <xdr:cNvSpPr txBox="1"/>
      </xdr:nvSpPr>
      <xdr:spPr>
        <a:xfrm>
          <a:off x="3038475" y="7059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317</xdr:row>
      <xdr:rowOff>0</xdr:rowOff>
    </xdr:from>
    <xdr:ext cx="184731" cy="264560"/>
    <xdr:sp macro="" textlink="">
      <xdr:nvSpPr>
        <xdr:cNvPr id="85" name="TextBox 84">
          <a:extLst>
            <a:ext uri="{FF2B5EF4-FFF2-40B4-BE49-F238E27FC236}">
              <a16:creationId xmlns:a16="http://schemas.microsoft.com/office/drawing/2014/main" id="{00000000-0008-0000-0000-000055000000}"/>
            </a:ext>
          </a:extLst>
        </xdr:cNvPr>
        <xdr:cNvSpPr txBox="1"/>
      </xdr:nvSpPr>
      <xdr:spPr>
        <a:xfrm>
          <a:off x="3038475" y="7059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317</xdr:row>
      <xdr:rowOff>0</xdr:rowOff>
    </xdr:from>
    <xdr:ext cx="184731" cy="264560"/>
    <xdr:sp macro="" textlink="">
      <xdr:nvSpPr>
        <xdr:cNvPr id="86" name="TextBox 85">
          <a:extLst>
            <a:ext uri="{FF2B5EF4-FFF2-40B4-BE49-F238E27FC236}">
              <a16:creationId xmlns:a16="http://schemas.microsoft.com/office/drawing/2014/main" id="{00000000-0008-0000-0000-000056000000}"/>
            </a:ext>
          </a:extLst>
        </xdr:cNvPr>
        <xdr:cNvSpPr txBox="1"/>
      </xdr:nvSpPr>
      <xdr:spPr>
        <a:xfrm>
          <a:off x="3038475" y="6962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317</xdr:row>
      <xdr:rowOff>0</xdr:rowOff>
    </xdr:from>
    <xdr:ext cx="184731" cy="264560"/>
    <xdr:sp macro="" textlink="">
      <xdr:nvSpPr>
        <xdr:cNvPr id="87" name="TextBox 86">
          <a:extLst>
            <a:ext uri="{FF2B5EF4-FFF2-40B4-BE49-F238E27FC236}">
              <a16:creationId xmlns:a16="http://schemas.microsoft.com/office/drawing/2014/main" id="{00000000-0008-0000-0000-000057000000}"/>
            </a:ext>
          </a:extLst>
        </xdr:cNvPr>
        <xdr:cNvSpPr txBox="1"/>
      </xdr:nvSpPr>
      <xdr:spPr>
        <a:xfrm>
          <a:off x="3038475" y="7017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4</xdr:col>
      <xdr:colOff>0</xdr:colOff>
      <xdr:row>270</xdr:row>
      <xdr:rowOff>142875</xdr:rowOff>
    </xdr:from>
    <xdr:ext cx="184731" cy="264560"/>
    <xdr:sp macro="" textlink="">
      <xdr:nvSpPr>
        <xdr:cNvPr id="88" name="TextBox 87">
          <a:extLst>
            <a:ext uri="{FF2B5EF4-FFF2-40B4-BE49-F238E27FC236}">
              <a16:creationId xmlns:a16="http://schemas.microsoft.com/office/drawing/2014/main" id="{00000000-0008-0000-0000-000058000000}"/>
            </a:ext>
          </a:extLst>
        </xdr:cNvPr>
        <xdr:cNvSpPr txBox="1"/>
      </xdr:nvSpPr>
      <xdr:spPr>
        <a:xfrm>
          <a:off x="2914650" y="656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4</xdr:col>
      <xdr:colOff>0</xdr:colOff>
      <xdr:row>270</xdr:row>
      <xdr:rowOff>142875</xdr:rowOff>
    </xdr:from>
    <xdr:ext cx="184731" cy="264560"/>
    <xdr:sp macro="" textlink="">
      <xdr:nvSpPr>
        <xdr:cNvPr id="89" name="TextBox 88">
          <a:extLst>
            <a:ext uri="{FF2B5EF4-FFF2-40B4-BE49-F238E27FC236}">
              <a16:creationId xmlns:a16="http://schemas.microsoft.com/office/drawing/2014/main" id="{00000000-0008-0000-0000-000059000000}"/>
            </a:ext>
          </a:extLst>
        </xdr:cNvPr>
        <xdr:cNvSpPr txBox="1"/>
      </xdr:nvSpPr>
      <xdr:spPr>
        <a:xfrm>
          <a:off x="2914650" y="656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4</xdr:col>
      <xdr:colOff>0</xdr:colOff>
      <xdr:row>270</xdr:row>
      <xdr:rowOff>142875</xdr:rowOff>
    </xdr:from>
    <xdr:ext cx="184731" cy="264560"/>
    <xdr:sp macro="" textlink="">
      <xdr:nvSpPr>
        <xdr:cNvPr id="90" name="TextBox 89">
          <a:extLst>
            <a:ext uri="{FF2B5EF4-FFF2-40B4-BE49-F238E27FC236}">
              <a16:creationId xmlns:a16="http://schemas.microsoft.com/office/drawing/2014/main" id="{00000000-0008-0000-0000-00005A000000}"/>
            </a:ext>
          </a:extLst>
        </xdr:cNvPr>
        <xdr:cNvSpPr txBox="1"/>
      </xdr:nvSpPr>
      <xdr:spPr>
        <a:xfrm>
          <a:off x="2914650" y="656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4</xdr:col>
      <xdr:colOff>0</xdr:colOff>
      <xdr:row>270</xdr:row>
      <xdr:rowOff>142875</xdr:rowOff>
    </xdr:from>
    <xdr:ext cx="184731" cy="264560"/>
    <xdr:sp macro="" textlink="">
      <xdr:nvSpPr>
        <xdr:cNvPr id="91" name="TextBox 90">
          <a:extLst>
            <a:ext uri="{FF2B5EF4-FFF2-40B4-BE49-F238E27FC236}">
              <a16:creationId xmlns:a16="http://schemas.microsoft.com/office/drawing/2014/main" id="{00000000-0008-0000-0000-00005B000000}"/>
            </a:ext>
          </a:extLst>
        </xdr:cNvPr>
        <xdr:cNvSpPr txBox="1"/>
      </xdr:nvSpPr>
      <xdr:spPr>
        <a:xfrm>
          <a:off x="2914650" y="656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4</xdr:col>
      <xdr:colOff>0</xdr:colOff>
      <xdr:row>272</xdr:row>
      <xdr:rowOff>142875</xdr:rowOff>
    </xdr:from>
    <xdr:ext cx="184731" cy="264560"/>
    <xdr:sp macro="" textlink="">
      <xdr:nvSpPr>
        <xdr:cNvPr id="92" name="TextBox 91">
          <a:extLst>
            <a:ext uri="{FF2B5EF4-FFF2-40B4-BE49-F238E27FC236}">
              <a16:creationId xmlns:a16="http://schemas.microsoft.com/office/drawing/2014/main" id="{00000000-0008-0000-0000-00005C000000}"/>
            </a:ext>
          </a:extLst>
        </xdr:cNvPr>
        <xdr:cNvSpPr txBox="1"/>
      </xdr:nvSpPr>
      <xdr:spPr>
        <a:xfrm>
          <a:off x="2914650" y="6607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4</xdr:col>
      <xdr:colOff>0</xdr:colOff>
      <xdr:row>272</xdr:row>
      <xdr:rowOff>142875</xdr:rowOff>
    </xdr:from>
    <xdr:ext cx="184731" cy="264560"/>
    <xdr:sp macro="" textlink="">
      <xdr:nvSpPr>
        <xdr:cNvPr id="93" name="TextBox 92">
          <a:extLst>
            <a:ext uri="{FF2B5EF4-FFF2-40B4-BE49-F238E27FC236}">
              <a16:creationId xmlns:a16="http://schemas.microsoft.com/office/drawing/2014/main" id="{00000000-0008-0000-0000-00005D000000}"/>
            </a:ext>
          </a:extLst>
        </xdr:cNvPr>
        <xdr:cNvSpPr txBox="1"/>
      </xdr:nvSpPr>
      <xdr:spPr>
        <a:xfrm>
          <a:off x="2914650" y="6607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279</xdr:row>
      <xdr:rowOff>0</xdr:rowOff>
    </xdr:from>
    <xdr:ext cx="184731" cy="264560"/>
    <xdr:sp macro="" textlink="">
      <xdr:nvSpPr>
        <xdr:cNvPr id="102" name="TextBox 101">
          <a:extLst>
            <a:ext uri="{FF2B5EF4-FFF2-40B4-BE49-F238E27FC236}">
              <a16:creationId xmlns:a16="http://schemas.microsoft.com/office/drawing/2014/main" id="{00000000-0008-0000-0000-000066000000}"/>
            </a:ext>
          </a:extLst>
        </xdr:cNvPr>
        <xdr:cNvSpPr txBox="1"/>
      </xdr:nvSpPr>
      <xdr:spPr>
        <a:xfrm>
          <a:off x="3038475" y="112737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279</xdr:row>
      <xdr:rowOff>0</xdr:rowOff>
    </xdr:from>
    <xdr:ext cx="184731" cy="264560"/>
    <xdr:sp macro="" textlink="">
      <xdr:nvSpPr>
        <xdr:cNvPr id="103" name="TextBox 102">
          <a:extLst>
            <a:ext uri="{FF2B5EF4-FFF2-40B4-BE49-F238E27FC236}">
              <a16:creationId xmlns:a16="http://schemas.microsoft.com/office/drawing/2014/main" id="{00000000-0008-0000-0000-000067000000}"/>
            </a:ext>
          </a:extLst>
        </xdr:cNvPr>
        <xdr:cNvSpPr txBox="1"/>
      </xdr:nvSpPr>
      <xdr:spPr>
        <a:xfrm>
          <a:off x="3038475" y="112737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279</xdr:row>
      <xdr:rowOff>0</xdr:rowOff>
    </xdr:from>
    <xdr:ext cx="184731" cy="264560"/>
    <xdr:sp macro="" textlink="">
      <xdr:nvSpPr>
        <xdr:cNvPr id="104" name="TextBox 103">
          <a:extLst>
            <a:ext uri="{FF2B5EF4-FFF2-40B4-BE49-F238E27FC236}">
              <a16:creationId xmlns:a16="http://schemas.microsoft.com/office/drawing/2014/main" id="{00000000-0008-0000-0000-000068000000}"/>
            </a:ext>
          </a:extLst>
        </xdr:cNvPr>
        <xdr:cNvSpPr txBox="1"/>
      </xdr:nvSpPr>
      <xdr:spPr>
        <a:xfrm>
          <a:off x="3038475" y="112737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285</xdr:row>
      <xdr:rowOff>0</xdr:rowOff>
    </xdr:from>
    <xdr:ext cx="184731" cy="264560"/>
    <xdr:sp macro="" textlink="">
      <xdr:nvSpPr>
        <xdr:cNvPr id="105" name="TextBox 104">
          <a:extLst>
            <a:ext uri="{FF2B5EF4-FFF2-40B4-BE49-F238E27FC236}">
              <a16:creationId xmlns:a16="http://schemas.microsoft.com/office/drawing/2014/main" id="{00000000-0008-0000-0000-000069000000}"/>
            </a:ext>
          </a:extLst>
        </xdr:cNvPr>
        <xdr:cNvSpPr txBox="1"/>
      </xdr:nvSpPr>
      <xdr:spPr>
        <a:xfrm>
          <a:off x="3038475" y="1140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285</xdr:row>
      <xdr:rowOff>0</xdr:rowOff>
    </xdr:from>
    <xdr:ext cx="184731" cy="264560"/>
    <xdr:sp macro="" textlink="">
      <xdr:nvSpPr>
        <xdr:cNvPr id="106" name="TextBox 105">
          <a:extLst>
            <a:ext uri="{FF2B5EF4-FFF2-40B4-BE49-F238E27FC236}">
              <a16:creationId xmlns:a16="http://schemas.microsoft.com/office/drawing/2014/main" id="{00000000-0008-0000-0000-00006A000000}"/>
            </a:ext>
          </a:extLst>
        </xdr:cNvPr>
        <xdr:cNvSpPr txBox="1"/>
      </xdr:nvSpPr>
      <xdr:spPr>
        <a:xfrm>
          <a:off x="3038475" y="1140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285</xdr:row>
      <xdr:rowOff>0</xdr:rowOff>
    </xdr:from>
    <xdr:ext cx="184731" cy="264560"/>
    <xdr:sp macro="" textlink="">
      <xdr:nvSpPr>
        <xdr:cNvPr id="107" name="TextBox 106">
          <a:extLst>
            <a:ext uri="{FF2B5EF4-FFF2-40B4-BE49-F238E27FC236}">
              <a16:creationId xmlns:a16="http://schemas.microsoft.com/office/drawing/2014/main" id="{00000000-0008-0000-0000-00006B000000}"/>
            </a:ext>
          </a:extLst>
        </xdr:cNvPr>
        <xdr:cNvSpPr txBox="1"/>
      </xdr:nvSpPr>
      <xdr:spPr>
        <a:xfrm>
          <a:off x="3038475" y="11405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280</xdr:row>
      <xdr:rowOff>142875</xdr:rowOff>
    </xdr:from>
    <xdr:ext cx="184731" cy="264560"/>
    <xdr:sp macro="" textlink="">
      <xdr:nvSpPr>
        <xdr:cNvPr id="108" name="TextBox 107">
          <a:extLst>
            <a:ext uri="{FF2B5EF4-FFF2-40B4-BE49-F238E27FC236}">
              <a16:creationId xmlns:a16="http://schemas.microsoft.com/office/drawing/2014/main" id="{00000000-0008-0000-0000-00006C000000}"/>
            </a:ext>
          </a:extLst>
        </xdr:cNvPr>
        <xdr:cNvSpPr txBox="1"/>
      </xdr:nvSpPr>
      <xdr:spPr>
        <a:xfrm>
          <a:off x="3038475" y="11308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282</xdr:row>
      <xdr:rowOff>142875</xdr:rowOff>
    </xdr:from>
    <xdr:ext cx="184731" cy="264560"/>
    <xdr:sp macro="" textlink="">
      <xdr:nvSpPr>
        <xdr:cNvPr id="109" name="TextBox 108">
          <a:extLst>
            <a:ext uri="{FF2B5EF4-FFF2-40B4-BE49-F238E27FC236}">
              <a16:creationId xmlns:a16="http://schemas.microsoft.com/office/drawing/2014/main" id="{00000000-0008-0000-0000-00006D000000}"/>
            </a:ext>
          </a:extLst>
        </xdr:cNvPr>
        <xdr:cNvSpPr txBox="1"/>
      </xdr:nvSpPr>
      <xdr:spPr>
        <a:xfrm>
          <a:off x="3038475" y="11362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294</xdr:row>
      <xdr:rowOff>0</xdr:rowOff>
    </xdr:from>
    <xdr:ext cx="184731" cy="264560"/>
    <xdr:sp macro="" textlink="">
      <xdr:nvSpPr>
        <xdr:cNvPr id="110" name="TextBox 109">
          <a:extLst>
            <a:ext uri="{FF2B5EF4-FFF2-40B4-BE49-F238E27FC236}">
              <a16:creationId xmlns:a16="http://schemas.microsoft.com/office/drawing/2014/main" id="{00000000-0008-0000-0000-00006E000000}"/>
            </a:ext>
          </a:extLst>
        </xdr:cNvPr>
        <xdr:cNvSpPr txBox="1"/>
      </xdr:nvSpPr>
      <xdr:spPr>
        <a:xfrm>
          <a:off x="2914650" y="7258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294</xdr:row>
      <xdr:rowOff>0</xdr:rowOff>
    </xdr:from>
    <xdr:ext cx="184731" cy="264560"/>
    <xdr:sp macro="" textlink="">
      <xdr:nvSpPr>
        <xdr:cNvPr id="111" name="TextBox 110">
          <a:extLst>
            <a:ext uri="{FF2B5EF4-FFF2-40B4-BE49-F238E27FC236}">
              <a16:creationId xmlns:a16="http://schemas.microsoft.com/office/drawing/2014/main" id="{00000000-0008-0000-0000-00006F000000}"/>
            </a:ext>
          </a:extLst>
        </xdr:cNvPr>
        <xdr:cNvSpPr txBox="1"/>
      </xdr:nvSpPr>
      <xdr:spPr>
        <a:xfrm>
          <a:off x="2914650" y="7258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294</xdr:row>
      <xdr:rowOff>0</xdr:rowOff>
    </xdr:from>
    <xdr:ext cx="184731" cy="264560"/>
    <xdr:sp macro="" textlink="">
      <xdr:nvSpPr>
        <xdr:cNvPr id="112" name="TextBox 111">
          <a:extLst>
            <a:ext uri="{FF2B5EF4-FFF2-40B4-BE49-F238E27FC236}">
              <a16:creationId xmlns:a16="http://schemas.microsoft.com/office/drawing/2014/main" id="{00000000-0008-0000-0000-000070000000}"/>
            </a:ext>
          </a:extLst>
        </xdr:cNvPr>
        <xdr:cNvSpPr txBox="1"/>
      </xdr:nvSpPr>
      <xdr:spPr>
        <a:xfrm>
          <a:off x="2914650" y="7258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289</xdr:row>
      <xdr:rowOff>142875</xdr:rowOff>
    </xdr:from>
    <xdr:ext cx="184731" cy="264560"/>
    <xdr:sp macro="" textlink="">
      <xdr:nvSpPr>
        <xdr:cNvPr id="113" name="TextBox 112">
          <a:extLst>
            <a:ext uri="{FF2B5EF4-FFF2-40B4-BE49-F238E27FC236}">
              <a16:creationId xmlns:a16="http://schemas.microsoft.com/office/drawing/2014/main" id="{00000000-0008-0000-0000-000071000000}"/>
            </a:ext>
          </a:extLst>
        </xdr:cNvPr>
        <xdr:cNvSpPr txBox="1"/>
      </xdr:nvSpPr>
      <xdr:spPr>
        <a:xfrm>
          <a:off x="2914650" y="7128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291</xdr:row>
      <xdr:rowOff>142875</xdr:rowOff>
    </xdr:from>
    <xdr:ext cx="184731" cy="264560"/>
    <xdr:sp macro="" textlink="">
      <xdr:nvSpPr>
        <xdr:cNvPr id="114" name="TextBox 113">
          <a:extLst>
            <a:ext uri="{FF2B5EF4-FFF2-40B4-BE49-F238E27FC236}">
              <a16:creationId xmlns:a16="http://schemas.microsoft.com/office/drawing/2014/main" id="{00000000-0008-0000-0000-000072000000}"/>
            </a:ext>
          </a:extLst>
        </xdr:cNvPr>
        <xdr:cNvSpPr txBox="1"/>
      </xdr:nvSpPr>
      <xdr:spPr>
        <a:xfrm>
          <a:off x="2914650" y="7182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301</xdr:row>
      <xdr:rowOff>0</xdr:rowOff>
    </xdr:from>
    <xdr:ext cx="184731" cy="264560"/>
    <xdr:sp macro="" textlink="">
      <xdr:nvSpPr>
        <xdr:cNvPr id="115" name="TextBox 114">
          <a:extLst>
            <a:ext uri="{FF2B5EF4-FFF2-40B4-BE49-F238E27FC236}">
              <a16:creationId xmlns:a16="http://schemas.microsoft.com/office/drawing/2014/main" id="{00000000-0008-0000-0000-000073000000}"/>
            </a:ext>
          </a:extLst>
        </xdr:cNvPr>
        <xdr:cNvSpPr txBox="1"/>
      </xdr:nvSpPr>
      <xdr:spPr>
        <a:xfrm>
          <a:off x="2914650" y="7408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301</xdr:row>
      <xdr:rowOff>0</xdr:rowOff>
    </xdr:from>
    <xdr:ext cx="184731" cy="264560"/>
    <xdr:sp macro="" textlink="">
      <xdr:nvSpPr>
        <xdr:cNvPr id="116" name="TextBox 115">
          <a:extLst>
            <a:ext uri="{FF2B5EF4-FFF2-40B4-BE49-F238E27FC236}">
              <a16:creationId xmlns:a16="http://schemas.microsoft.com/office/drawing/2014/main" id="{00000000-0008-0000-0000-000074000000}"/>
            </a:ext>
          </a:extLst>
        </xdr:cNvPr>
        <xdr:cNvSpPr txBox="1"/>
      </xdr:nvSpPr>
      <xdr:spPr>
        <a:xfrm>
          <a:off x="2914650" y="7408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301</xdr:row>
      <xdr:rowOff>0</xdr:rowOff>
    </xdr:from>
    <xdr:ext cx="184731" cy="264560"/>
    <xdr:sp macro="" textlink="">
      <xdr:nvSpPr>
        <xdr:cNvPr id="117" name="TextBox 116">
          <a:extLst>
            <a:ext uri="{FF2B5EF4-FFF2-40B4-BE49-F238E27FC236}">
              <a16:creationId xmlns:a16="http://schemas.microsoft.com/office/drawing/2014/main" id="{00000000-0008-0000-0000-000075000000}"/>
            </a:ext>
          </a:extLst>
        </xdr:cNvPr>
        <xdr:cNvSpPr txBox="1"/>
      </xdr:nvSpPr>
      <xdr:spPr>
        <a:xfrm>
          <a:off x="2914650" y="7408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296</xdr:row>
      <xdr:rowOff>142875</xdr:rowOff>
    </xdr:from>
    <xdr:ext cx="184731" cy="264560"/>
    <xdr:sp macro="" textlink="">
      <xdr:nvSpPr>
        <xdr:cNvPr id="118" name="TextBox 117">
          <a:extLst>
            <a:ext uri="{FF2B5EF4-FFF2-40B4-BE49-F238E27FC236}">
              <a16:creationId xmlns:a16="http://schemas.microsoft.com/office/drawing/2014/main" id="{00000000-0008-0000-0000-000076000000}"/>
            </a:ext>
          </a:extLst>
        </xdr:cNvPr>
        <xdr:cNvSpPr txBox="1"/>
      </xdr:nvSpPr>
      <xdr:spPr>
        <a:xfrm>
          <a:off x="2914650" y="73275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298</xdr:row>
      <xdr:rowOff>142875</xdr:rowOff>
    </xdr:from>
    <xdr:ext cx="184731" cy="264560"/>
    <xdr:sp macro="" textlink="">
      <xdr:nvSpPr>
        <xdr:cNvPr id="119" name="TextBox 118">
          <a:extLst>
            <a:ext uri="{FF2B5EF4-FFF2-40B4-BE49-F238E27FC236}">
              <a16:creationId xmlns:a16="http://schemas.microsoft.com/office/drawing/2014/main" id="{00000000-0008-0000-0000-000077000000}"/>
            </a:ext>
          </a:extLst>
        </xdr:cNvPr>
        <xdr:cNvSpPr txBox="1"/>
      </xdr:nvSpPr>
      <xdr:spPr>
        <a:xfrm>
          <a:off x="2914650" y="73656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301</xdr:row>
      <xdr:rowOff>0</xdr:rowOff>
    </xdr:from>
    <xdr:ext cx="184731" cy="264560"/>
    <xdr:sp macro="" textlink="">
      <xdr:nvSpPr>
        <xdr:cNvPr id="120" name="TextBox 119">
          <a:extLst>
            <a:ext uri="{FF2B5EF4-FFF2-40B4-BE49-F238E27FC236}">
              <a16:creationId xmlns:a16="http://schemas.microsoft.com/office/drawing/2014/main" id="{00000000-0008-0000-0000-000078000000}"/>
            </a:ext>
          </a:extLst>
        </xdr:cNvPr>
        <xdr:cNvSpPr txBox="1"/>
      </xdr:nvSpPr>
      <xdr:spPr>
        <a:xfrm>
          <a:off x="2914650" y="7408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301</xdr:row>
      <xdr:rowOff>0</xdr:rowOff>
    </xdr:from>
    <xdr:ext cx="184731" cy="264560"/>
    <xdr:sp macro="" textlink="">
      <xdr:nvSpPr>
        <xdr:cNvPr id="121" name="TextBox 120">
          <a:extLst>
            <a:ext uri="{FF2B5EF4-FFF2-40B4-BE49-F238E27FC236}">
              <a16:creationId xmlns:a16="http://schemas.microsoft.com/office/drawing/2014/main" id="{00000000-0008-0000-0000-000079000000}"/>
            </a:ext>
          </a:extLst>
        </xdr:cNvPr>
        <xdr:cNvSpPr txBox="1"/>
      </xdr:nvSpPr>
      <xdr:spPr>
        <a:xfrm>
          <a:off x="2914650" y="7408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301</xdr:row>
      <xdr:rowOff>0</xdr:rowOff>
    </xdr:from>
    <xdr:ext cx="184731" cy="264560"/>
    <xdr:sp macro="" textlink="">
      <xdr:nvSpPr>
        <xdr:cNvPr id="122" name="TextBox 121">
          <a:extLst>
            <a:ext uri="{FF2B5EF4-FFF2-40B4-BE49-F238E27FC236}">
              <a16:creationId xmlns:a16="http://schemas.microsoft.com/office/drawing/2014/main" id="{00000000-0008-0000-0000-00007A000000}"/>
            </a:ext>
          </a:extLst>
        </xdr:cNvPr>
        <xdr:cNvSpPr txBox="1"/>
      </xdr:nvSpPr>
      <xdr:spPr>
        <a:xfrm>
          <a:off x="2914650" y="7408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296</xdr:row>
      <xdr:rowOff>142875</xdr:rowOff>
    </xdr:from>
    <xdr:ext cx="184731" cy="264560"/>
    <xdr:sp macro="" textlink="">
      <xdr:nvSpPr>
        <xdr:cNvPr id="123" name="TextBox 122">
          <a:extLst>
            <a:ext uri="{FF2B5EF4-FFF2-40B4-BE49-F238E27FC236}">
              <a16:creationId xmlns:a16="http://schemas.microsoft.com/office/drawing/2014/main" id="{00000000-0008-0000-0000-00007B000000}"/>
            </a:ext>
          </a:extLst>
        </xdr:cNvPr>
        <xdr:cNvSpPr txBox="1"/>
      </xdr:nvSpPr>
      <xdr:spPr>
        <a:xfrm>
          <a:off x="2914650" y="73275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298</xdr:row>
      <xdr:rowOff>142875</xdr:rowOff>
    </xdr:from>
    <xdr:ext cx="184731" cy="264560"/>
    <xdr:sp macro="" textlink="">
      <xdr:nvSpPr>
        <xdr:cNvPr id="124" name="TextBox 123">
          <a:extLst>
            <a:ext uri="{FF2B5EF4-FFF2-40B4-BE49-F238E27FC236}">
              <a16:creationId xmlns:a16="http://schemas.microsoft.com/office/drawing/2014/main" id="{00000000-0008-0000-0000-00007C000000}"/>
            </a:ext>
          </a:extLst>
        </xdr:cNvPr>
        <xdr:cNvSpPr txBox="1"/>
      </xdr:nvSpPr>
      <xdr:spPr>
        <a:xfrm>
          <a:off x="2914650" y="73656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315</xdr:row>
      <xdr:rowOff>0</xdr:rowOff>
    </xdr:from>
    <xdr:ext cx="184731" cy="264560"/>
    <xdr:sp macro="" textlink="">
      <xdr:nvSpPr>
        <xdr:cNvPr id="125" name="TextBox 124">
          <a:extLst>
            <a:ext uri="{FF2B5EF4-FFF2-40B4-BE49-F238E27FC236}">
              <a16:creationId xmlns:a16="http://schemas.microsoft.com/office/drawing/2014/main" id="{00000000-0008-0000-0000-00007D000000}"/>
            </a:ext>
          </a:extLst>
        </xdr:cNvPr>
        <xdr:cNvSpPr txBox="1"/>
      </xdr:nvSpPr>
      <xdr:spPr>
        <a:xfrm>
          <a:off x="2914650" y="770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315</xdr:row>
      <xdr:rowOff>0</xdr:rowOff>
    </xdr:from>
    <xdr:ext cx="184731" cy="264560"/>
    <xdr:sp macro="" textlink="">
      <xdr:nvSpPr>
        <xdr:cNvPr id="126" name="TextBox 125">
          <a:extLst>
            <a:ext uri="{FF2B5EF4-FFF2-40B4-BE49-F238E27FC236}">
              <a16:creationId xmlns:a16="http://schemas.microsoft.com/office/drawing/2014/main" id="{00000000-0008-0000-0000-00007E000000}"/>
            </a:ext>
          </a:extLst>
        </xdr:cNvPr>
        <xdr:cNvSpPr txBox="1"/>
      </xdr:nvSpPr>
      <xdr:spPr>
        <a:xfrm>
          <a:off x="2914650" y="770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315</xdr:row>
      <xdr:rowOff>0</xdr:rowOff>
    </xdr:from>
    <xdr:ext cx="184731" cy="264560"/>
    <xdr:sp macro="" textlink="">
      <xdr:nvSpPr>
        <xdr:cNvPr id="127" name="TextBox 126">
          <a:extLst>
            <a:ext uri="{FF2B5EF4-FFF2-40B4-BE49-F238E27FC236}">
              <a16:creationId xmlns:a16="http://schemas.microsoft.com/office/drawing/2014/main" id="{00000000-0008-0000-0000-00007F000000}"/>
            </a:ext>
          </a:extLst>
        </xdr:cNvPr>
        <xdr:cNvSpPr txBox="1"/>
      </xdr:nvSpPr>
      <xdr:spPr>
        <a:xfrm>
          <a:off x="2914650" y="770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310</xdr:row>
      <xdr:rowOff>142875</xdr:rowOff>
    </xdr:from>
    <xdr:ext cx="184731" cy="264560"/>
    <xdr:sp macro="" textlink="">
      <xdr:nvSpPr>
        <xdr:cNvPr id="128" name="TextBox 127">
          <a:extLst>
            <a:ext uri="{FF2B5EF4-FFF2-40B4-BE49-F238E27FC236}">
              <a16:creationId xmlns:a16="http://schemas.microsoft.com/office/drawing/2014/main" id="{00000000-0008-0000-0000-000080000000}"/>
            </a:ext>
          </a:extLst>
        </xdr:cNvPr>
        <xdr:cNvSpPr txBox="1"/>
      </xdr:nvSpPr>
      <xdr:spPr>
        <a:xfrm>
          <a:off x="2914650" y="7612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312</xdr:row>
      <xdr:rowOff>142875</xdr:rowOff>
    </xdr:from>
    <xdr:ext cx="184731" cy="264560"/>
    <xdr:sp macro="" textlink="">
      <xdr:nvSpPr>
        <xdr:cNvPr id="129" name="TextBox 128">
          <a:extLst>
            <a:ext uri="{FF2B5EF4-FFF2-40B4-BE49-F238E27FC236}">
              <a16:creationId xmlns:a16="http://schemas.microsoft.com/office/drawing/2014/main" id="{00000000-0008-0000-0000-000081000000}"/>
            </a:ext>
          </a:extLst>
        </xdr:cNvPr>
        <xdr:cNvSpPr txBox="1"/>
      </xdr:nvSpPr>
      <xdr:spPr>
        <a:xfrm>
          <a:off x="2914650" y="7650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315</xdr:row>
      <xdr:rowOff>0</xdr:rowOff>
    </xdr:from>
    <xdr:ext cx="184731" cy="264560"/>
    <xdr:sp macro="" textlink="">
      <xdr:nvSpPr>
        <xdr:cNvPr id="130" name="TextBox 129">
          <a:extLst>
            <a:ext uri="{FF2B5EF4-FFF2-40B4-BE49-F238E27FC236}">
              <a16:creationId xmlns:a16="http://schemas.microsoft.com/office/drawing/2014/main" id="{00000000-0008-0000-0000-000082000000}"/>
            </a:ext>
          </a:extLst>
        </xdr:cNvPr>
        <xdr:cNvSpPr txBox="1"/>
      </xdr:nvSpPr>
      <xdr:spPr>
        <a:xfrm>
          <a:off x="2914650" y="770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315</xdr:row>
      <xdr:rowOff>0</xdr:rowOff>
    </xdr:from>
    <xdr:ext cx="184731" cy="264560"/>
    <xdr:sp macro="" textlink="">
      <xdr:nvSpPr>
        <xdr:cNvPr id="131" name="TextBox 130">
          <a:extLst>
            <a:ext uri="{FF2B5EF4-FFF2-40B4-BE49-F238E27FC236}">
              <a16:creationId xmlns:a16="http://schemas.microsoft.com/office/drawing/2014/main" id="{00000000-0008-0000-0000-000083000000}"/>
            </a:ext>
          </a:extLst>
        </xdr:cNvPr>
        <xdr:cNvSpPr txBox="1"/>
      </xdr:nvSpPr>
      <xdr:spPr>
        <a:xfrm>
          <a:off x="2914650" y="770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315</xdr:row>
      <xdr:rowOff>0</xdr:rowOff>
    </xdr:from>
    <xdr:ext cx="184731" cy="264560"/>
    <xdr:sp macro="" textlink="">
      <xdr:nvSpPr>
        <xdr:cNvPr id="132" name="TextBox 131">
          <a:extLst>
            <a:ext uri="{FF2B5EF4-FFF2-40B4-BE49-F238E27FC236}">
              <a16:creationId xmlns:a16="http://schemas.microsoft.com/office/drawing/2014/main" id="{00000000-0008-0000-0000-000084000000}"/>
            </a:ext>
          </a:extLst>
        </xdr:cNvPr>
        <xdr:cNvSpPr txBox="1"/>
      </xdr:nvSpPr>
      <xdr:spPr>
        <a:xfrm>
          <a:off x="2914650" y="770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310</xdr:row>
      <xdr:rowOff>142875</xdr:rowOff>
    </xdr:from>
    <xdr:ext cx="184731" cy="264560"/>
    <xdr:sp macro="" textlink="">
      <xdr:nvSpPr>
        <xdr:cNvPr id="133" name="TextBox 132">
          <a:extLst>
            <a:ext uri="{FF2B5EF4-FFF2-40B4-BE49-F238E27FC236}">
              <a16:creationId xmlns:a16="http://schemas.microsoft.com/office/drawing/2014/main" id="{00000000-0008-0000-0000-000085000000}"/>
            </a:ext>
          </a:extLst>
        </xdr:cNvPr>
        <xdr:cNvSpPr txBox="1"/>
      </xdr:nvSpPr>
      <xdr:spPr>
        <a:xfrm>
          <a:off x="2914650" y="7612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312</xdr:row>
      <xdr:rowOff>142875</xdr:rowOff>
    </xdr:from>
    <xdr:ext cx="184731" cy="264560"/>
    <xdr:sp macro="" textlink="">
      <xdr:nvSpPr>
        <xdr:cNvPr id="134" name="TextBox 133">
          <a:extLst>
            <a:ext uri="{FF2B5EF4-FFF2-40B4-BE49-F238E27FC236}">
              <a16:creationId xmlns:a16="http://schemas.microsoft.com/office/drawing/2014/main" id="{00000000-0008-0000-0000-000086000000}"/>
            </a:ext>
          </a:extLst>
        </xdr:cNvPr>
        <xdr:cNvSpPr txBox="1"/>
      </xdr:nvSpPr>
      <xdr:spPr>
        <a:xfrm>
          <a:off x="2914650" y="7650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311</xdr:row>
      <xdr:rowOff>142875</xdr:rowOff>
    </xdr:from>
    <xdr:ext cx="184731" cy="264560"/>
    <xdr:sp macro="" textlink="">
      <xdr:nvSpPr>
        <xdr:cNvPr id="135" name="TextBox 134">
          <a:extLst>
            <a:ext uri="{FF2B5EF4-FFF2-40B4-BE49-F238E27FC236}">
              <a16:creationId xmlns:a16="http://schemas.microsoft.com/office/drawing/2014/main" id="{00000000-0008-0000-0000-000087000000}"/>
            </a:ext>
          </a:extLst>
        </xdr:cNvPr>
        <xdr:cNvSpPr txBox="1"/>
      </xdr:nvSpPr>
      <xdr:spPr>
        <a:xfrm>
          <a:off x="2914650" y="7631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311</xdr:row>
      <xdr:rowOff>142875</xdr:rowOff>
    </xdr:from>
    <xdr:ext cx="184731" cy="264560"/>
    <xdr:sp macro="" textlink="">
      <xdr:nvSpPr>
        <xdr:cNvPr id="136" name="TextBox 135">
          <a:extLst>
            <a:ext uri="{FF2B5EF4-FFF2-40B4-BE49-F238E27FC236}">
              <a16:creationId xmlns:a16="http://schemas.microsoft.com/office/drawing/2014/main" id="{00000000-0008-0000-0000-000088000000}"/>
            </a:ext>
          </a:extLst>
        </xdr:cNvPr>
        <xdr:cNvSpPr txBox="1"/>
      </xdr:nvSpPr>
      <xdr:spPr>
        <a:xfrm>
          <a:off x="2914650" y="7631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308</xdr:row>
      <xdr:rowOff>0</xdr:rowOff>
    </xdr:from>
    <xdr:ext cx="184731" cy="264560"/>
    <xdr:sp macro="" textlink="">
      <xdr:nvSpPr>
        <xdr:cNvPr id="137" name="TextBox 136">
          <a:extLst>
            <a:ext uri="{FF2B5EF4-FFF2-40B4-BE49-F238E27FC236}">
              <a16:creationId xmlns:a16="http://schemas.microsoft.com/office/drawing/2014/main" id="{00000000-0008-0000-0000-000089000000}"/>
            </a:ext>
          </a:extLst>
        </xdr:cNvPr>
        <xdr:cNvSpPr txBox="1"/>
      </xdr:nvSpPr>
      <xdr:spPr>
        <a:xfrm>
          <a:off x="2914650" y="7559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308</xdr:row>
      <xdr:rowOff>0</xdr:rowOff>
    </xdr:from>
    <xdr:ext cx="184731" cy="264560"/>
    <xdr:sp macro="" textlink="">
      <xdr:nvSpPr>
        <xdr:cNvPr id="138" name="TextBox 137">
          <a:extLst>
            <a:ext uri="{FF2B5EF4-FFF2-40B4-BE49-F238E27FC236}">
              <a16:creationId xmlns:a16="http://schemas.microsoft.com/office/drawing/2014/main" id="{00000000-0008-0000-0000-00008A000000}"/>
            </a:ext>
          </a:extLst>
        </xdr:cNvPr>
        <xdr:cNvSpPr txBox="1"/>
      </xdr:nvSpPr>
      <xdr:spPr>
        <a:xfrm>
          <a:off x="2914650" y="7559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308</xdr:row>
      <xdr:rowOff>0</xdr:rowOff>
    </xdr:from>
    <xdr:ext cx="184731" cy="264560"/>
    <xdr:sp macro="" textlink="">
      <xdr:nvSpPr>
        <xdr:cNvPr id="139" name="TextBox 138">
          <a:extLst>
            <a:ext uri="{FF2B5EF4-FFF2-40B4-BE49-F238E27FC236}">
              <a16:creationId xmlns:a16="http://schemas.microsoft.com/office/drawing/2014/main" id="{00000000-0008-0000-0000-00008B000000}"/>
            </a:ext>
          </a:extLst>
        </xdr:cNvPr>
        <xdr:cNvSpPr txBox="1"/>
      </xdr:nvSpPr>
      <xdr:spPr>
        <a:xfrm>
          <a:off x="2914650" y="7559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303</xdr:row>
      <xdr:rowOff>142875</xdr:rowOff>
    </xdr:from>
    <xdr:ext cx="184731" cy="264560"/>
    <xdr:sp macro="" textlink="">
      <xdr:nvSpPr>
        <xdr:cNvPr id="140" name="TextBox 139">
          <a:extLst>
            <a:ext uri="{FF2B5EF4-FFF2-40B4-BE49-F238E27FC236}">
              <a16:creationId xmlns:a16="http://schemas.microsoft.com/office/drawing/2014/main" id="{00000000-0008-0000-0000-00008C000000}"/>
            </a:ext>
          </a:extLst>
        </xdr:cNvPr>
        <xdr:cNvSpPr txBox="1"/>
      </xdr:nvSpPr>
      <xdr:spPr>
        <a:xfrm>
          <a:off x="2914650" y="7461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306</xdr:row>
      <xdr:rowOff>142875</xdr:rowOff>
    </xdr:from>
    <xdr:ext cx="184731" cy="264560"/>
    <xdr:sp macro="" textlink="">
      <xdr:nvSpPr>
        <xdr:cNvPr id="141" name="TextBox 140">
          <a:extLst>
            <a:ext uri="{FF2B5EF4-FFF2-40B4-BE49-F238E27FC236}">
              <a16:creationId xmlns:a16="http://schemas.microsoft.com/office/drawing/2014/main" id="{00000000-0008-0000-0000-00008D000000}"/>
            </a:ext>
          </a:extLst>
        </xdr:cNvPr>
        <xdr:cNvSpPr txBox="1"/>
      </xdr:nvSpPr>
      <xdr:spPr>
        <a:xfrm>
          <a:off x="2914650" y="75190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308</xdr:row>
      <xdr:rowOff>0</xdr:rowOff>
    </xdr:from>
    <xdr:ext cx="184731" cy="264560"/>
    <xdr:sp macro="" textlink="">
      <xdr:nvSpPr>
        <xdr:cNvPr id="142" name="TextBox 141">
          <a:extLst>
            <a:ext uri="{FF2B5EF4-FFF2-40B4-BE49-F238E27FC236}">
              <a16:creationId xmlns:a16="http://schemas.microsoft.com/office/drawing/2014/main" id="{00000000-0008-0000-0000-00008E000000}"/>
            </a:ext>
          </a:extLst>
        </xdr:cNvPr>
        <xdr:cNvSpPr txBox="1"/>
      </xdr:nvSpPr>
      <xdr:spPr>
        <a:xfrm>
          <a:off x="2914650" y="7559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308</xdr:row>
      <xdr:rowOff>0</xdr:rowOff>
    </xdr:from>
    <xdr:ext cx="184731" cy="264560"/>
    <xdr:sp macro="" textlink="">
      <xdr:nvSpPr>
        <xdr:cNvPr id="143" name="TextBox 142">
          <a:extLst>
            <a:ext uri="{FF2B5EF4-FFF2-40B4-BE49-F238E27FC236}">
              <a16:creationId xmlns:a16="http://schemas.microsoft.com/office/drawing/2014/main" id="{00000000-0008-0000-0000-00008F000000}"/>
            </a:ext>
          </a:extLst>
        </xdr:cNvPr>
        <xdr:cNvSpPr txBox="1"/>
      </xdr:nvSpPr>
      <xdr:spPr>
        <a:xfrm>
          <a:off x="2914650" y="7559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308</xdr:row>
      <xdr:rowOff>0</xdr:rowOff>
    </xdr:from>
    <xdr:ext cx="184731" cy="264560"/>
    <xdr:sp macro="" textlink="">
      <xdr:nvSpPr>
        <xdr:cNvPr id="144" name="TextBox 143">
          <a:extLst>
            <a:ext uri="{FF2B5EF4-FFF2-40B4-BE49-F238E27FC236}">
              <a16:creationId xmlns:a16="http://schemas.microsoft.com/office/drawing/2014/main" id="{00000000-0008-0000-0000-000090000000}"/>
            </a:ext>
          </a:extLst>
        </xdr:cNvPr>
        <xdr:cNvSpPr txBox="1"/>
      </xdr:nvSpPr>
      <xdr:spPr>
        <a:xfrm>
          <a:off x="2914650" y="75590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303</xdr:row>
      <xdr:rowOff>142875</xdr:rowOff>
    </xdr:from>
    <xdr:ext cx="184731" cy="264560"/>
    <xdr:sp macro="" textlink="">
      <xdr:nvSpPr>
        <xdr:cNvPr id="145" name="TextBox 144">
          <a:extLst>
            <a:ext uri="{FF2B5EF4-FFF2-40B4-BE49-F238E27FC236}">
              <a16:creationId xmlns:a16="http://schemas.microsoft.com/office/drawing/2014/main" id="{00000000-0008-0000-0000-000091000000}"/>
            </a:ext>
          </a:extLst>
        </xdr:cNvPr>
        <xdr:cNvSpPr txBox="1"/>
      </xdr:nvSpPr>
      <xdr:spPr>
        <a:xfrm>
          <a:off x="2914650" y="7461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306</xdr:row>
      <xdr:rowOff>142875</xdr:rowOff>
    </xdr:from>
    <xdr:ext cx="184731" cy="264560"/>
    <xdr:sp macro="" textlink="">
      <xdr:nvSpPr>
        <xdr:cNvPr id="146" name="TextBox 145">
          <a:extLst>
            <a:ext uri="{FF2B5EF4-FFF2-40B4-BE49-F238E27FC236}">
              <a16:creationId xmlns:a16="http://schemas.microsoft.com/office/drawing/2014/main" id="{00000000-0008-0000-0000-000092000000}"/>
            </a:ext>
          </a:extLst>
        </xdr:cNvPr>
        <xdr:cNvSpPr txBox="1"/>
      </xdr:nvSpPr>
      <xdr:spPr>
        <a:xfrm>
          <a:off x="2914650" y="75190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24</xdr:row>
      <xdr:rowOff>0</xdr:rowOff>
    </xdr:from>
    <xdr:ext cx="184731" cy="264560"/>
    <xdr:sp macro="" textlink="">
      <xdr:nvSpPr>
        <xdr:cNvPr id="147" name="TextBox 146">
          <a:extLst>
            <a:ext uri="{FF2B5EF4-FFF2-40B4-BE49-F238E27FC236}">
              <a16:creationId xmlns:a16="http://schemas.microsoft.com/office/drawing/2014/main" id="{00000000-0008-0000-0000-000093000000}"/>
            </a:ext>
          </a:extLst>
        </xdr:cNvPr>
        <xdr:cNvSpPr txBox="1"/>
      </xdr:nvSpPr>
      <xdr:spPr>
        <a:xfrm>
          <a:off x="952500" y="388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mc:AlternateContent xmlns:mc="http://schemas.openxmlformats.org/markup-compatibility/2006">
    <mc:Choice xmlns:a14="http://schemas.microsoft.com/office/drawing/2010/main" Requires="a14">
      <xdr:twoCellAnchor>
        <xdr:from>
          <xdr:col>8</xdr:col>
          <xdr:colOff>0</xdr:colOff>
          <xdr:row>31</xdr:row>
          <xdr:rowOff>0</xdr:rowOff>
        </xdr:from>
        <xdr:to>
          <xdr:col>9</xdr:col>
          <xdr:colOff>0</xdr:colOff>
          <xdr:row>37</xdr:row>
          <xdr:rowOff>0</xdr:rowOff>
        </xdr:to>
        <xdr:sp macro="" textlink="">
          <xdr:nvSpPr>
            <xdr:cNvPr id="7169" name="Group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35</xdr:row>
          <xdr:rowOff>152400</xdr:rowOff>
        </xdr:from>
        <xdr:to>
          <xdr:col>9</xdr:col>
          <xdr:colOff>0</xdr:colOff>
          <xdr:row>36</xdr:row>
          <xdr:rowOff>184150</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34</xdr:row>
          <xdr:rowOff>152400</xdr:rowOff>
        </xdr:from>
        <xdr:to>
          <xdr:col>9</xdr:col>
          <xdr:colOff>0</xdr:colOff>
          <xdr:row>35</xdr:row>
          <xdr:rowOff>184150</xdr:rowOff>
        </xdr:to>
        <xdr:sp macro="" textlink="">
          <xdr:nvSpPr>
            <xdr:cNvPr id="7171" name="Option Button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33</xdr:row>
          <xdr:rowOff>165100</xdr:rowOff>
        </xdr:from>
        <xdr:to>
          <xdr:col>9</xdr:col>
          <xdr:colOff>0</xdr:colOff>
          <xdr:row>35</xdr:row>
          <xdr:rowOff>0</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32</xdr:row>
          <xdr:rowOff>165100</xdr:rowOff>
        </xdr:from>
        <xdr:to>
          <xdr:col>9</xdr:col>
          <xdr:colOff>0</xdr:colOff>
          <xdr:row>34</xdr:row>
          <xdr:rowOff>0</xdr:rowOff>
        </xdr:to>
        <xdr:sp macro="" textlink="">
          <xdr:nvSpPr>
            <xdr:cNvPr id="7173" name="Option Button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31</xdr:row>
          <xdr:rowOff>165100</xdr:rowOff>
        </xdr:from>
        <xdr:to>
          <xdr:col>9</xdr:col>
          <xdr:colOff>0</xdr:colOff>
          <xdr:row>33</xdr:row>
          <xdr:rowOff>0</xdr:rowOff>
        </xdr:to>
        <xdr:sp macro="" textlink="">
          <xdr:nvSpPr>
            <xdr:cNvPr id="7174" name="Option Button 6" hidden="1">
              <a:extLst>
                <a:ext uri="{63B3BB69-23CF-44E3-9099-C40C66FF867C}">
                  <a14:compatExt spid="_x0000_s7174"/>
                </a:ext>
                <a:ext uri="{FF2B5EF4-FFF2-40B4-BE49-F238E27FC236}">
                  <a16:creationId xmlns:a16="http://schemas.microsoft.com/office/drawing/2014/main" id="{00000000-0008-0000-00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0</xdr:colOff>
      <xdr:row>38</xdr:row>
      <xdr:rowOff>0</xdr:rowOff>
    </xdr:from>
    <xdr:to>
      <xdr:col>9</xdr:col>
      <xdr:colOff>0</xdr:colOff>
      <xdr:row>44</xdr:row>
      <xdr:rowOff>0</xdr:rowOff>
    </xdr:to>
    <xdr:sp macro="" textlink="">
      <xdr:nvSpPr>
        <xdr:cNvPr id="7710"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1E1E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7711"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1F1E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8</xdr:col>
          <xdr:colOff>0</xdr:colOff>
          <xdr:row>52</xdr:row>
          <xdr:rowOff>0</xdr:rowOff>
        </xdr:from>
        <xdr:to>
          <xdr:col>9</xdr:col>
          <xdr:colOff>0</xdr:colOff>
          <xdr:row>52</xdr:row>
          <xdr:rowOff>0</xdr:rowOff>
        </xdr:to>
        <xdr:sp macro="" textlink="">
          <xdr:nvSpPr>
            <xdr:cNvPr id="7193" name="Group Box 25" hidden="1">
              <a:extLst>
                <a:ext uri="{63B3BB69-23CF-44E3-9099-C40C66FF867C}">
                  <a14:compatExt spid="_x0000_s7193"/>
                </a:ext>
                <a:ext uri="{FF2B5EF4-FFF2-40B4-BE49-F238E27FC236}">
                  <a16:creationId xmlns:a16="http://schemas.microsoft.com/office/drawing/2014/main" id="{00000000-0008-0000-0000-000019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8</xdr:col>
      <xdr:colOff>0</xdr:colOff>
      <xdr:row>52</xdr:row>
      <xdr:rowOff>0</xdr:rowOff>
    </xdr:from>
    <xdr:to>
      <xdr:col>9</xdr:col>
      <xdr:colOff>0</xdr:colOff>
      <xdr:row>58</xdr:row>
      <xdr:rowOff>0</xdr:rowOff>
    </xdr:to>
    <xdr:sp macro="" textlink="">
      <xdr:nvSpPr>
        <xdr:cNvPr id="7712"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201E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8</xdr:col>
          <xdr:colOff>533400</xdr:colOff>
          <xdr:row>56</xdr:row>
          <xdr:rowOff>165100</xdr:rowOff>
        </xdr:from>
        <xdr:to>
          <xdr:col>9</xdr:col>
          <xdr:colOff>0</xdr:colOff>
          <xdr:row>58</xdr:row>
          <xdr:rowOff>0</xdr:rowOff>
        </xdr:to>
        <xdr:sp macro="" textlink="">
          <xdr:nvSpPr>
            <xdr:cNvPr id="7200" name="Option Button 32" hidden="1">
              <a:extLst>
                <a:ext uri="{63B3BB69-23CF-44E3-9099-C40C66FF867C}">
                  <a14:compatExt spid="_x0000_s7200"/>
                </a:ext>
                <a:ext uri="{FF2B5EF4-FFF2-40B4-BE49-F238E27FC236}">
                  <a16:creationId xmlns:a16="http://schemas.microsoft.com/office/drawing/2014/main" id="{00000000-0008-0000-0000-00002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55</xdr:row>
          <xdr:rowOff>165100</xdr:rowOff>
        </xdr:from>
        <xdr:to>
          <xdr:col>9</xdr:col>
          <xdr:colOff>0</xdr:colOff>
          <xdr:row>57</xdr:row>
          <xdr:rowOff>0</xdr:rowOff>
        </xdr:to>
        <xdr:sp macro="" textlink="">
          <xdr:nvSpPr>
            <xdr:cNvPr id="7201" name="Option Button 33" hidden="1">
              <a:extLst>
                <a:ext uri="{63B3BB69-23CF-44E3-9099-C40C66FF867C}">
                  <a14:compatExt spid="_x0000_s7201"/>
                </a:ext>
                <a:ext uri="{FF2B5EF4-FFF2-40B4-BE49-F238E27FC236}">
                  <a16:creationId xmlns:a16="http://schemas.microsoft.com/office/drawing/2014/main" id="{00000000-0008-0000-0000-00002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54</xdr:row>
          <xdr:rowOff>184150</xdr:rowOff>
        </xdr:from>
        <xdr:to>
          <xdr:col>9</xdr:col>
          <xdr:colOff>0</xdr:colOff>
          <xdr:row>56</xdr:row>
          <xdr:rowOff>12700</xdr:rowOff>
        </xdr:to>
        <xdr:sp macro="" textlink="">
          <xdr:nvSpPr>
            <xdr:cNvPr id="7202" name="Option Button 34" hidden="1">
              <a:extLst>
                <a:ext uri="{63B3BB69-23CF-44E3-9099-C40C66FF867C}">
                  <a14:compatExt spid="_x0000_s7202"/>
                </a:ext>
                <a:ext uri="{FF2B5EF4-FFF2-40B4-BE49-F238E27FC236}">
                  <a16:creationId xmlns:a16="http://schemas.microsoft.com/office/drawing/2014/main" id="{00000000-0008-0000-0000-00002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53</xdr:row>
          <xdr:rowOff>184150</xdr:rowOff>
        </xdr:from>
        <xdr:to>
          <xdr:col>9</xdr:col>
          <xdr:colOff>0</xdr:colOff>
          <xdr:row>55</xdr:row>
          <xdr:rowOff>0</xdr:rowOff>
        </xdr:to>
        <xdr:sp macro="" textlink="">
          <xdr:nvSpPr>
            <xdr:cNvPr id="7203" name="Option Button 35" hidden="1">
              <a:extLst>
                <a:ext uri="{63B3BB69-23CF-44E3-9099-C40C66FF867C}">
                  <a14:compatExt spid="_x0000_s7203"/>
                </a:ext>
                <a:ext uri="{FF2B5EF4-FFF2-40B4-BE49-F238E27FC236}">
                  <a16:creationId xmlns:a16="http://schemas.microsoft.com/office/drawing/2014/main" id="{00000000-0008-0000-0000-00002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52</xdr:row>
          <xdr:rowOff>990600</xdr:rowOff>
        </xdr:from>
        <xdr:to>
          <xdr:col>9</xdr:col>
          <xdr:colOff>0</xdr:colOff>
          <xdr:row>54</xdr:row>
          <xdr:rowOff>12700</xdr:rowOff>
        </xdr:to>
        <xdr:sp macro="" textlink="">
          <xdr:nvSpPr>
            <xdr:cNvPr id="7204" name="Option Button 36" hidden="1">
              <a:extLst>
                <a:ext uri="{63B3BB69-23CF-44E3-9099-C40C66FF867C}">
                  <a14:compatExt spid="_x0000_s7204"/>
                </a:ext>
                <a:ext uri="{FF2B5EF4-FFF2-40B4-BE49-F238E27FC236}">
                  <a16:creationId xmlns:a16="http://schemas.microsoft.com/office/drawing/2014/main" id="{00000000-0008-0000-0000-00002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59</xdr:row>
          <xdr:rowOff>0</xdr:rowOff>
        </xdr:from>
        <xdr:to>
          <xdr:col>9</xdr:col>
          <xdr:colOff>0</xdr:colOff>
          <xdr:row>65</xdr:row>
          <xdr:rowOff>0</xdr:rowOff>
        </xdr:to>
        <xdr:sp macro="" textlink="">
          <xdr:nvSpPr>
            <xdr:cNvPr id="7205" name="Group Box 37" hidden="1">
              <a:extLst>
                <a:ext uri="{63B3BB69-23CF-44E3-9099-C40C66FF867C}">
                  <a14:compatExt spid="_x0000_s7205"/>
                </a:ext>
                <a:ext uri="{FF2B5EF4-FFF2-40B4-BE49-F238E27FC236}">
                  <a16:creationId xmlns:a16="http://schemas.microsoft.com/office/drawing/2014/main" id="{00000000-0008-0000-0000-00002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63</xdr:row>
          <xdr:rowOff>165100</xdr:rowOff>
        </xdr:from>
        <xdr:to>
          <xdr:col>9</xdr:col>
          <xdr:colOff>0</xdr:colOff>
          <xdr:row>65</xdr:row>
          <xdr:rowOff>0</xdr:rowOff>
        </xdr:to>
        <xdr:sp macro="" textlink="">
          <xdr:nvSpPr>
            <xdr:cNvPr id="7206" name="Option Button 38" hidden="1">
              <a:extLst>
                <a:ext uri="{63B3BB69-23CF-44E3-9099-C40C66FF867C}">
                  <a14:compatExt spid="_x0000_s7206"/>
                </a:ext>
                <a:ext uri="{FF2B5EF4-FFF2-40B4-BE49-F238E27FC236}">
                  <a16:creationId xmlns:a16="http://schemas.microsoft.com/office/drawing/2014/main" id="{00000000-0008-0000-0000-00002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62</xdr:row>
          <xdr:rowOff>184150</xdr:rowOff>
        </xdr:from>
        <xdr:to>
          <xdr:col>9</xdr:col>
          <xdr:colOff>0</xdr:colOff>
          <xdr:row>64</xdr:row>
          <xdr:rowOff>12700</xdr:rowOff>
        </xdr:to>
        <xdr:sp macro="" textlink="">
          <xdr:nvSpPr>
            <xdr:cNvPr id="7207" name="Option Button 39" hidden="1">
              <a:extLst>
                <a:ext uri="{63B3BB69-23CF-44E3-9099-C40C66FF867C}">
                  <a14:compatExt spid="_x0000_s7207"/>
                </a:ext>
                <a:ext uri="{FF2B5EF4-FFF2-40B4-BE49-F238E27FC236}">
                  <a16:creationId xmlns:a16="http://schemas.microsoft.com/office/drawing/2014/main" id="{00000000-0008-0000-0000-00002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61</xdr:row>
          <xdr:rowOff>184150</xdr:rowOff>
        </xdr:from>
        <xdr:to>
          <xdr:col>9</xdr:col>
          <xdr:colOff>0</xdr:colOff>
          <xdr:row>63</xdr:row>
          <xdr:rowOff>12700</xdr:rowOff>
        </xdr:to>
        <xdr:sp macro="" textlink="">
          <xdr:nvSpPr>
            <xdr:cNvPr id="7208" name="Option Button 40" hidden="1">
              <a:extLst>
                <a:ext uri="{63B3BB69-23CF-44E3-9099-C40C66FF867C}">
                  <a14:compatExt spid="_x0000_s7208"/>
                </a:ext>
                <a:ext uri="{FF2B5EF4-FFF2-40B4-BE49-F238E27FC236}">
                  <a16:creationId xmlns:a16="http://schemas.microsoft.com/office/drawing/2014/main" id="{00000000-0008-0000-0000-00002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60</xdr:row>
          <xdr:rowOff>184150</xdr:rowOff>
        </xdr:from>
        <xdr:to>
          <xdr:col>9</xdr:col>
          <xdr:colOff>0</xdr:colOff>
          <xdr:row>62</xdr:row>
          <xdr:rowOff>12700</xdr:rowOff>
        </xdr:to>
        <xdr:sp macro="" textlink="">
          <xdr:nvSpPr>
            <xdr:cNvPr id="7209" name="Option Button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59</xdr:row>
          <xdr:rowOff>850900</xdr:rowOff>
        </xdr:from>
        <xdr:to>
          <xdr:col>9</xdr:col>
          <xdr:colOff>0</xdr:colOff>
          <xdr:row>61</xdr:row>
          <xdr:rowOff>12700</xdr:rowOff>
        </xdr:to>
        <xdr:sp macro="" textlink="">
          <xdr:nvSpPr>
            <xdr:cNvPr id="7210" name="Option Button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66</xdr:row>
          <xdr:rowOff>0</xdr:rowOff>
        </xdr:from>
        <xdr:to>
          <xdr:col>9</xdr:col>
          <xdr:colOff>0</xdr:colOff>
          <xdr:row>72</xdr:row>
          <xdr:rowOff>0</xdr:rowOff>
        </xdr:to>
        <xdr:sp macro="" textlink="">
          <xdr:nvSpPr>
            <xdr:cNvPr id="7211" name="Group Box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70</xdr:row>
          <xdr:rowOff>165100</xdr:rowOff>
        </xdr:from>
        <xdr:to>
          <xdr:col>9</xdr:col>
          <xdr:colOff>0</xdr:colOff>
          <xdr:row>72</xdr:row>
          <xdr:rowOff>0</xdr:rowOff>
        </xdr:to>
        <xdr:sp macro="" textlink="">
          <xdr:nvSpPr>
            <xdr:cNvPr id="7212" name="Option Button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69</xdr:row>
          <xdr:rowOff>184150</xdr:rowOff>
        </xdr:from>
        <xdr:to>
          <xdr:col>9</xdr:col>
          <xdr:colOff>0</xdr:colOff>
          <xdr:row>71</xdr:row>
          <xdr:rowOff>12700</xdr:rowOff>
        </xdr:to>
        <xdr:sp macro="" textlink="">
          <xdr:nvSpPr>
            <xdr:cNvPr id="7213" name="Option Button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68</xdr:row>
          <xdr:rowOff>165100</xdr:rowOff>
        </xdr:from>
        <xdr:to>
          <xdr:col>9</xdr:col>
          <xdr:colOff>0</xdr:colOff>
          <xdr:row>70</xdr:row>
          <xdr:rowOff>0</xdr:rowOff>
        </xdr:to>
        <xdr:sp macro="" textlink="">
          <xdr:nvSpPr>
            <xdr:cNvPr id="7214" name="Option Button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67</xdr:row>
          <xdr:rowOff>184150</xdr:rowOff>
        </xdr:from>
        <xdr:to>
          <xdr:col>9</xdr:col>
          <xdr:colOff>0</xdr:colOff>
          <xdr:row>69</xdr:row>
          <xdr:rowOff>12700</xdr:rowOff>
        </xdr:to>
        <xdr:sp macro="" textlink="">
          <xdr:nvSpPr>
            <xdr:cNvPr id="7215" name="Option Button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66</xdr:row>
          <xdr:rowOff>527050</xdr:rowOff>
        </xdr:from>
        <xdr:to>
          <xdr:col>9</xdr:col>
          <xdr:colOff>0</xdr:colOff>
          <xdr:row>68</xdr:row>
          <xdr:rowOff>12700</xdr:rowOff>
        </xdr:to>
        <xdr:sp macro="" textlink="">
          <xdr:nvSpPr>
            <xdr:cNvPr id="7216" name="Option Button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0</xdr:colOff>
      <xdr:row>154</xdr:row>
      <xdr:rowOff>0</xdr:rowOff>
    </xdr:from>
    <xdr:to>
      <xdr:col>9</xdr:col>
      <xdr:colOff>0</xdr:colOff>
      <xdr:row>160</xdr:row>
      <xdr:rowOff>0</xdr:rowOff>
    </xdr:to>
    <xdr:sp macro="" textlink="">
      <xdr:nvSpPr>
        <xdr:cNvPr id="7713"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211E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8</xdr:col>
          <xdr:colOff>533400</xdr:colOff>
          <xdr:row>158</xdr:row>
          <xdr:rowOff>165100</xdr:rowOff>
        </xdr:from>
        <xdr:to>
          <xdr:col>9</xdr:col>
          <xdr:colOff>0</xdr:colOff>
          <xdr:row>160</xdr:row>
          <xdr:rowOff>0</xdr:rowOff>
        </xdr:to>
        <xdr:sp macro="" textlink="">
          <xdr:nvSpPr>
            <xdr:cNvPr id="7218" name="Option Button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157</xdr:row>
          <xdr:rowOff>184150</xdr:rowOff>
        </xdr:from>
        <xdr:to>
          <xdr:col>9</xdr:col>
          <xdr:colOff>0</xdr:colOff>
          <xdr:row>159</xdr:row>
          <xdr:rowOff>12700</xdr:rowOff>
        </xdr:to>
        <xdr:sp macro="" textlink="">
          <xdr:nvSpPr>
            <xdr:cNvPr id="7219" name="Option Button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156</xdr:row>
          <xdr:rowOff>184150</xdr:rowOff>
        </xdr:from>
        <xdr:to>
          <xdr:col>9</xdr:col>
          <xdr:colOff>0</xdr:colOff>
          <xdr:row>158</xdr:row>
          <xdr:rowOff>12700</xdr:rowOff>
        </xdr:to>
        <xdr:sp macro="" textlink="">
          <xdr:nvSpPr>
            <xdr:cNvPr id="7220" name="Option Button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155</xdr:row>
          <xdr:rowOff>184150</xdr:rowOff>
        </xdr:from>
        <xdr:to>
          <xdr:col>9</xdr:col>
          <xdr:colOff>0</xdr:colOff>
          <xdr:row>157</xdr:row>
          <xdr:rowOff>12700</xdr:rowOff>
        </xdr:to>
        <xdr:sp macro="" textlink="">
          <xdr:nvSpPr>
            <xdr:cNvPr id="7221" name="Option Button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154</xdr:row>
          <xdr:rowOff>838200</xdr:rowOff>
        </xdr:from>
        <xdr:to>
          <xdr:col>9</xdr:col>
          <xdr:colOff>0</xdr:colOff>
          <xdr:row>156</xdr:row>
          <xdr:rowOff>12700</xdr:rowOff>
        </xdr:to>
        <xdr:sp macro="" textlink="">
          <xdr:nvSpPr>
            <xdr:cNvPr id="7222" name="Option Button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0</xdr:colOff>
      <xdr:row>266</xdr:row>
      <xdr:rowOff>0</xdr:rowOff>
    </xdr:from>
    <xdr:to>
      <xdr:col>9</xdr:col>
      <xdr:colOff>0</xdr:colOff>
      <xdr:row>272</xdr:row>
      <xdr:rowOff>0</xdr:rowOff>
    </xdr:to>
    <xdr:sp macro="" textlink="">
      <xdr:nvSpPr>
        <xdr:cNvPr id="7714"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221E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8</xdr:col>
          <xdr:colOff>0</xdr:colOff>
          <xdr:row>250</xdr:row>
          <xdr:rowOff>0</xdr:rowOff>
        </xdr:from>
        <xdr:to>
          <xdr:col>9</xdr:col>
          <xdr:colOff>0</xdr:colOff>
          <xdr:row>256</xdr:row>
          <xdr:rowOff>0</xdr:rowOff>
        </xdr:to>
        <xdr:sp macro="" textlink="">
          <xdr:nvSpPr>
            <xdr:cNvPr id="7227" name="Group Box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254</xdr:row>
          <xdr:rowOff>165100</xdr:rowOff>
        </xdr:from>
        <xdr:to>
          <xdr:col>9</xdr:col>
          <xdr:colOff>0</xdr:colOff>
          <xdr:row>256</xdr:row>
          <xdr:rowOff>0</xdr:rowOff>
        </xdr:to>
        <xdr:sp macro="" textlink="">
          <xdr:nvSpPr>
            <xdr:cNvPr id="7228" name="Option Button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253</xdr:row>
          <xdr:rowOff>184150</xdr:rowOff>
        </xdr:from>
        <xdr:to>
          <xdr:col>9</xdr:col>
          <xdr:colOff>0</xdr:colOff>
          <xdr:row>255</xdr:row>
          <xdr:rowOff>12700</xdr:rowOff>
        </xdr:to>
        <xdr:sp macro="" textlink="">
          <xdr:nvSpPr>
            <xdr:cNvPr id="7229" name="Option Button 61" hidden="1">
              <a:extLst>
                <a:ext uri="{63B3BB69-23CF-44E3-9099-C40C66FF867C}">
                  <a14:compatExt spid="_x0000_s7229"/>
                </a:ext>
                <a:ext uri="{FF2B5EF4-FFF2-40B4-BE49-F238E27FC236}">
                  <a16:creationId xmlns:a16="http://schemas.microsoft.com/office/drawing/2014/main" id="{00000000-0008-0000-0000-00003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252</xdr:row>
          <xdr:rowOff>184150</xdr:rowOff>
        </xdr:from>
        <xdr:to>
          <xdr:col>9</xdr:col>
          <xdr:colOff>0</xdr:colOff>
          <xdr:row>254</xdr:row>
          <xdr:rowOff>12700</xdr:rowOff>
        </xdr:to>
        <xdr:sp macro="" textlink="">
          <xdr:nvSpPr>
            <xdr:cNvPr id="7230" name="Option Button 62" hidden="1">
              <a:extLst>
                <a:ext uri="{63B3BB69-23CF-44E3-9099-C40C66FF867C}">
                  <a14:compatExt spid="_x0000_s7230"/>
                </a:ext>
                <a:ext uri="{FF2B5EF4-FFF2-40B4-BE49-F238E27FC236}">
                  <a16:creationId xmlns:a16="http://schemas.microsoft.com/office/drawing/2014/main" id="{00000000-0008-0000-0000-00003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251</xdr:row>
          <xdr:rowOff>184150</xdr:rowOff>
        </xdr:from>
        <xdr:to>
          <xdr:col>9</xdr:col>
          <xdr:colOff>0</xdr:colOff>
          <xdr:row>253</xdr:row>
          <xdr:rowOff>12700</xdr:rowOff>
        </xdr:to>
        <xdr:sp macro="" textlink="">
          <xdr:nvSpPr>
            <xdr:cNvPr id="7231" name="Option Button 63" hidden="1">
              <a:extLst>
                <a:ext uri="{63B3BB69-23CF-44E3-9099-C40C66FF867C}">
                  <a14:compatExt spid="_x0000_s7231"/>
                </a:ext>
                <a:ext uri="{FF2B5EF4-FFF2-40B4-BE49-F238E27FC236}">
                  <a16:creationId xmlns:a16="http://schemas.microsoft.com/office/drawing/2014/main" id="{00000000-0008-0000-0000-00003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250</xdr:row>
          <xdr:rowOff>533400</xdr:rowOff>
        </xdr:from>
        <xdr:to>
          <xdr:col>9</xdr:col>
          <xdr:colOff>0</xdr:colOff>
          <xdr:row>252</xdr:row>
          <xdr:rowOff>12700</xdr:rowOff>
        </xdr:to>
        <xdr:sp macro="" textlink="">
          <xdr:nvSpPr>
            <xdr:cNvPr id="7232" name="Option Button 64" hidden="1">
              <a:extLst>
                <a:ext uri="{63B3BB69-23CF-44E3-9099-C40C66FF867C}">
                  <a14:compatExt spid="_x0000_s7232"/>
                </a:ext>
                <a:ext uri="{FF2B5EF4-FFF2-40B4-BE49-F238E27FC236}">
                  <a16:creationId xmlns:a16="http://schemas.microsoft.com/office/drawing/2014/main" id="{00000000-0008-0000-0000-00004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0</xdr:colOff>
      <xdr:row>257</xdr:row>
      <xdr:rowOff>0</xdr:rowOff>
    </xdr:from>
    <xdr:to>
      <xdr:col>9</xdr:col>
      <xdr:colOff>0</xdr:colOff>
      <xdr:row>263</xdr:row>
      <xdr:rowOff>0</xdr:rowOff>
    </xdr:to>
    <xdr:sp macro="" textlink="">
      <xdr:nvSpPr>
        <xdr:cNvPr id="7715"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231E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8</xdr:col>
          <xdr:colOff>533400</xdr:colOff>
          <xdr:row>261</xdr:row>
          <xdr:rowOff>165100</xdr:rowOff>
        </xdr:from>
        <xdr:to>
          <xdr:col>9</xdr:col>
          <xdr:colOff>0</xdr:colOff>
          <xdr:row>263</xdr:row>
          <xdr:rowOff>0</xdr:rowOff>
        </xdr:to>
        <xdr:sp macro="" textlink="">
          <xdr:nvSpPr>
            <xdr:cNvPr id="7234" name="Option Button 66" hidden="1">
              <a:extLst>
                <a:ext uri="{63B3BB69-23CF-44E3-9099-C40C66FF867C}">
                  <a14:compatExt spid="_x0000_s7234"/>
                </a:ext>
                <a:ext uri="{FF2B5EF4-FFF2-40B4-BE49-F238E27FC236}">
                  <a16:creationId xmlns:a16="http://schemas.microsoft.com/office/drawing/2014/main" id="{00000000-0008-0000-0000-00004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260</xdr:row>
          <xdr:rowOff>342900</xdr:rowOff>
        </xdr:from>
        <xdr:to>
          <xdr:col>9</xdr:col>
          <xdr:colOff>0</xdr:colOff>
          <xdr:row>262</xdr:row>
          <xdr:rowOff>31750</xdr:rowOff>
        </xdr:to>
        <xdr:sp macro="" textlink="">
          <xdr:nvSpPr>
            <xdr:cNvPr id="7235" name="Option Button 67" hidden="1">
              <a:extLst>
                <a:ext uri="{63B3BB69-23CF-44E3-9099-C40C66FF867C}">
                  <a14:compatExt spid="_x0000_s7235"/>
                </a:ext>
                <a:ext uri="{FF2B5EF4-FFF2-40B4-BE49-F238E27FC236}">
                  <a16:creationId xmlns:a16="http://schemas.microsoft.com/office/drawing/2014/main" id="{00000000-0008-0000-0000-00004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260</xdr:row>
          <xdr:rowOff>50800</xdr:rowOff>
        </xdr:from>
        <xdr:to>
          <xdr:col>9</xdr:col>
          <xdr:colOff>0</xdr:colOff>
          <xdr:row>260</xdr:row>
          <xdr:rowOff>266700</xdr:rowOff>
        </xdr:to>
        <xdr:sp macro="" textlink="">
          <xdr:nvSpPr>
            <xdr:cNvPr id="7236" name="Option Button 68" hidden="1">
              <a:extLst>
                <a:ext uri="{63B3BB69-23CF-44E3-9099-C40C66FF867C}">
                  <a14:compatExt spid="_x0000_s7236"/>
                </a:ext>
                <a:ext uri="{FF2B5EF4-FFF2-40B4-BE49-F238E27FC236}">
                  <a16:creationId xmlns:a16="http://schemas.microsoft.com/office/drawing/2014/main" id="{00000000-0008-0000-0000-00004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259</xdr:row>
          <xdr:rowOff>69850</xdr:rowOff>
        </xdr:from>
        <xdr:to>
          <xdr:col>9</xdr:col>
          <xdr:colOff>0</xdr:colOff>
          <xdr:row>259</xdr:row>
          <xdr:rowOff>279400</xdr:rowOff>
        </xdr:to>
        <xdr:sp macro="" textlink="">
          <xdr:nvSpPr>
            <xdr:cNvPr id="7237" name="Option Button 69" hidden="1">
              <a:extLst>
                <a:ext uri="{63B3BB69-23CF-44E3-9099-C40C66FF867C}">
                  <a14:compatExt spid="_x0000_s7237"/>
                </a:ext>
                <a:ext uri="{FF2B5EF4-FFF2-40B4-BE49-F238E27FC236}">
                  <a16:creationId xmlns:a16="http://schemas.microsoft.com/office/drawing/2014/main" id="{00000000-0008-0000-0000-00004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258</xdr:row>
          <xdr:rowOff>69850</xdr:rowOff>
        </xdr:from>
        <xdr:to>
          <xdr:col>9</xdr:col>
          <xdr:colOff>0</xdr:colOff>
          <xdr:row>258</xdr:row>
          <xdr:rowOff>298450</xdr:rowOff>
        </xdr:to>
        <xdr:sp macro="" textlink="">
          <xdr:nvSpPr>
            <xdr:cNvPr id="7238" name="Option Button 70" hidden="1">
              <a:extLst>
                <a:ext uri="{63B3BB69-23CF-44E3-9099-C40C66FF867C}">
                  <a14:compatExt spid="_x0000_s7238"/>
                </a:ext>
                <a:ext uri="{FF2B5EF4-FFF2-40B4-BE49-F238E27FC236}">
                  <a16:creationId xmlns:a16="http://schemas.microsoft.com/office/drawing/2014/main" id="{00000000-0008-0000-0000-00004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0</xdr:colOff>
      <xdr:row>266</xdr:row>
      <xdr:rowOff>0</xdr:rowOff>
    </xdr:from>
    <xdr:to>
      <xdr:col>9</xdr:col>
      <xdr:colOff>0</xdr:colOff>
      <xdr:row>272</xdr:row>
      <xdr:rowOff>0</xdr:rowOff>
    </xdr:to>
    <xdr:sp macro="" textlink="">
      <xdr:nvSpPr>
        <xdr:cNvPr id="7716"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241E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8</xdr:col>
          <xdr:colOff>533400</xdr:colOff>
          <xdr:row>270</xdr:row>
          <xdr:rowOff>165100</xdr:rowOff>
        </xdr:from>
        <xdr:to>
          <xdr:col>9</xdr:col>
          <xdr:colOff>0</xdr:colOff>
          <xdr:row>272</xdr:row>
          <xdr:rowOff>0</xdr:rowOff>
        </xdr:to>
        <xdr:sp macro="" textlink="">
          <xdr:nvSpPr>
            <xdr:cNvPr id="7240" name="Option Button 72" hidden="1">
              <a:extLst>
                <a:ext uri="{63B3BB69-23CF-44E3-9099-C40C66FF867C}">
                  <a14:compatExt spid="_x0000_s7240"/>
                </a:ext>
                <a:ext uri="{FF2B5EF4-FFF2-40B4-BE49-F238E27FC236}">
                  <a16:creationId xmlns:a16="http://schemas.microsoft.com/office/drawing/2014/main" id="{00000000-0008-0000-0000-00004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269</xdr:row>
          <xdr:rowOff>336550</xdr:rowOff>
        </xdr:from>
        <xdr:to>
          <xdr:col>9</xdr:col>
          <xdr:colOff>0</xdr:colOff>
          <xdr:row>271</xdr:row>
          <xdr:rowOff>0</xdr:rowOff>
        </xdr:to>
        <xdr:sp macro="" textlink="">
          <xdr:nvSpPr>
            <xdr:cNvPr id="7241" name="Option Button 73" hidden="1">
              <a:extLst>
                <a:ext uri="{63B3BB69-23CF-44E3-9099-C40C66FF867C}">
                  <a14:compatExt spid="_x0000_s7241"/>
                </a:ext>
                <a:ext uri="{FF2B5EF4-FFF2-40B4-BE49-F238E27FC236}">
                  <a16:creationId xmlns:a16="http://schemas.microsoft.com/office/drawing/2014/main" id="{00000000-0008-0000-0000-00004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269</xdr:row>
          <xdr:rowOff>31750</xdr:rowOff>
        </xdr:from>
        <xdr:to>
          <xdr:col>9</xdr:col>
          <xdr:colOff>0</xdr:colOff>
          <xdr:row>269</xdr:row>
          <xdr:rowOff>260350</xdr:rowOff>
        </xdr:to>
        <xdr:sp macro="" textlink="">
          <xdr:nvSpPr>
            <xdr:cNvPr id="7242" name="Option Button 74" hidden="1">
              <a:extLst>
                <a:ext uri="{63B3BB69-23CF-44E3-9099-C40C66FF867C}">
                  <a14:compatExt spid="_x0000_s7242"/>
                </a:ext>
                <a:ext uri="{FF2B5EF4-FFF2-40B4-BE49-F238E27FC236}">
                  <a16:creationId xmlns:a16="http://schemas.microsoft.com/office/drawing/2014/main" id="{00000000-0008-0000-0000-00004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268</xdr:row>
          <xdr:rowOff>69850</xdr:rowOff>
        </xdr:from>
        <xdr:to>
          <xdr:col>9</xdr:col>
          <xdr:colOff>0</xdr:colOff>
          <xdr:row>268</xdr:row>
          <xdr:rowOff>279400</xdr:rowOff>
        </xdr:to>
        <xdr:sp macro="" textlink="">
          <xdr:nvSpPr>
            <xdr:cNvPr id="7243" name="Option Button 75" hidden="1">
              <a:extLst>
                <a:ext uri="{63B3BB69-23CF-44E3-9099-C40C66FF867C}">
                  <a14:compatExt spid="_x0000_s7243"/>
                </a:ext>
                <a:ext uri="{FF2B5EF4-FFF2-40B4-BE49-F238E27FC236}">
                  <a16:creationId xmlns:a16="http://schemas.microsoft.com/office/drawing/2014/main" id="{00000000-0008-0000-0000-00004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267</xdr:row>
          <xdr:rowOff>76200</xdr:rowOff>
        </xdr:from>
        <xdr:to>
          <xdr:col>9</xdr:col>
          <xdr:colOff>0</xdr:colOff>
          <xdr:row>267</xdr:row>
          <xdr:rowOff>298450</xdr:rowOff>
        </xdr:to>
        <xdr:sp macro="" textlink="">
          <xdr:nvSpPr>
            <xdr:cNvPr id="7244" name="Option Button 76" hidden="1">
              <a:extLst>
                <a:ext uri="{63B3BB69-23CF-44E3-9099-C40C66FF867C}">
                  <a14:compatExt spid="_x0000_s7244"/>
                </a:ext>
                <a:ext uri="{FF2B5EF4-FFF2-40B4-BE49-F238E27FC236}">
                  <a16:creationId xmlns:a16="http://schemas.microsoft.com/office/drawing/2014/main" id="{00000000-0008-0000-0000-00004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147</xdr:row>
          <xdr:rowOff>0</xdr:rowOff>
        </xdr:from>
        <xdr:to>
          <xdr:col>9</xdr:col>
          <xdr:colOff>0</xdr:colOff>
          <xdr:row>153</xdr:row>
          <xdr:rowOff>0</xdr:rowOff>
        </xdr:to>
        <xdr:sp macro="" textlink="">
          <xdr:nvSpPr>
            <xdr:cNvPr id="7427" name="Group Box 259" hidden="1">
              <a:extLst>
                <a:ext uri="{63B3BB69-23CF-44E3-9099-C40C66FF867C}">
                  <a14:compatExt spid="_x0000_s7427"/>
                </a:ext>
                <a:ext uri="{FF2B5EF4-FFF2-40B4-BE49-F238E27FC236}">
                  <a16:creationId xmlns:a16="http://schemas.microsoft.com/office/drawing/2014/main" id="{00000000-0008-0000-0000-0000031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49</xdr:row>
          <xdr:rowOff>165100</xdr:rowOff>
        </xdr:from>
        <xdr:to>
          <xdr:col>9</xdr:col>
          <xdr:colOff>0</xdr:colOff>
          <xdr:row>51</xdr:row>
          <xdr:rowOff>0</xdr:rowOff>
        </xdr:to>
        <xdr:sp macro="" textlink="">
          <xdr:nvSpPr>
            <xdr:cNvPr id="7453" name="Option Button 285" hidden="1">
              <a:extLst>
                <a:ext uri="{63B3BB69-23CF-44E3-9099-C40C66FF867C}">
                  <a14:compatExt spid="_x0000_s7453"/>
                </a:ext>
                <a:ext uri="{FF2B5EF4-FFF2-40B4-BE49-F238E27FC236}">
                  <a16:creationId xmlns:a16="http://schemas.microsoft.com/office/drawing/2014/main" id="{00000000-0008-0000-0000-00001D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49</xdr:row>
          <xdr:rowOff>0</xdr:rowOff>
        </xdr:from>
        <xdr:to>
          <xdr:col>9</xdr:col>
          <xdr:colOff>0</xdr:colOff>
          <xdr:row>50</xdr:row>
          <xdr:rowOff>31750</xdr:rowOff>
        </xdr:to>
        <xdr:sp macro="" textlink="">
          <xdr:nvSpPr>
            <xdr:cNvPr id="7454" name="Option Button 286" hidden="1">
              <a:extLst>
                <a:ext uri="{63B3BB69-23CF-44E3-9099-C40C66FF867C}">
                  <a14:compatExt spid="_x0000_s7454"/>
                </a:ext>
                <a:ext uri="{FF2B5EF4-FFF2-40B4-BE49-F238E27FC236}">
                  <a16:creationId xmlns:a16="http://schemas.microsoft.com/office/drawing/2014/main" id="{00000000-0008-0000-0000-00001E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47</xdr:row>
          <xdr:rowOff>184150</xdr:rowOff>
        </xdr:from>
        <xdr:to>
          <xdr:col>9</xdr:col>
          <xdr:colOff>0</xdr:colOff>
          <xdr:row>49</xdr:row>
          <xdr:rowOff>31750</xdr:rowOff>
        </xdr:to>
        <xdr:sp macro="" textlink="">
          <xdr:nvSpPr>
            <xdr:cNvPr id="7455" name="Option Button 287" hidden="1">
              <a:extLst>
                <a:ext uri="{63B3BB69-23CF-44E3-9099-C40C66FF867C}">
                  <a14:compatExt spid="_x0000_s7455"/>
                </a:ext>
                <a:ext uri="{FF2B5EF4-FFF2-40B4-BE49-F238E27FC236}">
                  <a16:creationId xmlns:a16="http://schemas.microsoft.com/office/drawing/2014/main" id="{00000000-0008-0000-0000-00001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46</xdr:row>
          <xdr:rowOff>184150</xdr:rowOff>
        </xdr:from>
        <xdr:to>
          <xdr:col>9</xdr:col>
          <xdr:colOff>0</xdr:colOff>
          <xdr:row>48</xdr:row>
          <xdr:rowOff>12700</xdr:rowOff>
        </xdr:to>
        <xdr:sp macro="" textlink="">
          <xdr:nvSpPr>
            <xdr:cNvPr id="7456" name="Option Button 288" hidden="1">
              <a:extLst>
                <a:ext uri="{63B3BB69-23CF-44E3-9099-C40C66FF867C}">
                  <a14:compatExt spid="_x0000_s7456"/>
                </a:ext>
                <a:ext uri="{FF2B5EF4-FFF2-40B4-BE49-F238E27FC236}">
                  <a16:creationId xmlns:a16="http://schemas.microsoft.com/office/drawing/2014/main" id="{00000000-0008-0000-0000-000020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41</xdr:row>
          <xdr:rowOff>165100</xdr:rowOff>
        </xdr:from>
        <xdr:to>
          <xdr:col>2</xdr:col>
          <xdr:colOff>419100</xdr:colOff>
          <xdr:row>43</xdr:row>
          <xdr:rowOff>0</xdr:rowOff>
        </xdr:to>
        <xdr:sp macro="" textlink="">
          <xdr:nvSpPr>
            <xdr:cNvPr id="7505" name="Check Box 337" hidden="1">
              <a:extLst>
                <a:ext uri="{63B3BB69-23CF-44E3-9099-C40C66FF867C}">
                  <a14:compatExt spid="_x0000_s7505"/>
                </a:ext>
                <a:ext uri="{FF2B5EF4-FFF2-40B4-BE49-F238E27FC236}">
                  <a16:creationId xmlns:a16="http://schemas.microsoft.com/office/drawing/2014/main" id="{00000000-0008-0000-0000-000051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40</xdr:row>
          <xdr:rowOff>336550</xdr:rowOff>
        </xdr:from>
        <xdr:to>
          <xdr:col>2</xdr:col>
          <xdr:colOff>419100</xdr:colOff>
          <xdr:row>42</xdr:row>
          <xdr:rowOff>12700</xdr:rowOff>
        </xdr:to>
        <xdr:sp macro="" textlink="">
          <xdr:nvSpPr>
            <xdr:cNvPr id="7506" name="Check Box 338" hidden="1">
              <a:extLst>
                <a:ext uri="{63B3BB69-23CF-44E3-9099-C40C66FF867C}">
                  <a14:compatExt spid="_x0000_s7506"/>
                </a:ext>
                <a:ext uri="{FF2B5EF4-FFF2-40B4-BE49-F238E27FC236}">
                  <a16:creationId xmlns:a16="http://schemas.microsoft.com/office/drawing/2014/main" id="{00000000-0008-0000-0000-000052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40</xdr:row>
          <xdr:rowOff>69850</xdr:rowOff>
        </xdr:from>
        <xdr:to>
          <xdr:col>2</xdr:col>
          <xdr:colOff>419100</xdr:colOff>
          <xdr:row>40</xdr:row>
          <xdr:rowOff>279400</xdr:rowOff>
        </xdr:to>
        <xdr:sp macro="" textlink="">
          <xdr:nvSpPr>
            <xdr:cNvPr id="7507" name="Check Box 339" hidden="1">
              <a:extLst>
                <a:ext uri="{63B3BB69-23CF-44E3-9099-C40C66FF867C}">
                  <a14:compatExt spid="_x0000_s7507"/>
                </a:ext>
                <a:ext uri="{FF2B5EF4-FFF2-40B4-BE49-F238E27FC236}">
                  <a16:creationId xmlns:a16="http://schemas.microsoft.com/office/drawing/2014/main" id="{00000000-0008-0000-0000-000053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38</xdr:row>
          <xdr:rowOff>184150</xdr:rowOff>
        </xdr:from>
        <xdr:to>
          <xdr:col>2</xdr:col>
          <xdr:colOff>419100</xdr:colOff>
          <xdr:row>40</xdr:row>
          <xdr:rowOff>12700</xdr:rowOff>
        </xdr:to>
        <xdr:sp macro="" textlink="">
          <xdr:nvSpPr>
            <xdr:cNvPr id="7508" name="Check Box 340" hidden="1">
              <a:extLst>
                <a:ext uri="{63B3BB69-23CF-44E3-9099-C40C66FF867C}">
                  <a14:compatExt spid="_x0000_s7508"/>
                </a:ext>
                <a:ext uri="{FF2B5EF4-FFF2-40B4-BE49-F238E27FC236}">
                  <a16:creationId xmlns:a16="http://schemas.microsoft.com/office/drawing/2014/main" id="{00000000-0008-0000-0000-000054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45</xdr:row>
          <xdr:rowOff>1181100</xdr:rowOff>
        </xdr:from>
        <xdr:to>
          <xdr:col>9</xdr:col>
          <xdr:colOff>0</xdr:colOff>
          <xdr:row>47</xdr:row>
          <xdr:rowOff>12700</xdr:rowOff>
        </xdr:to>
        <xdr:sp macro="" textlink="">
          <xdr:nvSpPr>
            <xdr:cNvPr id="7509" name="Option Button 341" hidden="1">
              <a:extLst>
                <a:ext uri="{63B3BB69-23CF-44E3-9099-C40C66FF867C}">
                  <a14:compatExt spid="_x0000_s7509"/>
                </a:ext>
                <a:ext uri="{FF2B5EF4-FFF2-40B4-BE49-F238E27FC236}">
                  <a16:creationId xmlns:a16="http://schemas.microsoft.com/office/drawing/2014/main" id="{00000000-0008-0000-0000-000055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xdr:col>
      <xdr:colOff>0</xdr:colOff>
      <xdr:row>76</xdr:row>
      <xdr:rowOff>0</xdr:rowOff>
    </xdr:from>
    <xdr:to>
      <xdr:col>2</xdr:col>
      <xdr:colOff>381000</xdr:colOff>
      <xdr:row>81</xdr:row>
      <xdr:rowOff>0</xdr:rowOff>
    </xdr:to>
    <xdr:sp macro="" textlink="">
      <xdr:nvSpPr>
        <xdr:cNvPr id="7717"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251E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mc:AlternateContent xmlns:mc="http://schemas.openxmlformats.org/markup-compatibility/2006">
    <mc:Choice xmlns:a14="http://schemas.microsoft.com/office/drawing/2010/main" Requires="a14">
      <xdr:twoCellAnchor editAs="oneCell">
        <xdr:from>
          <xdr:col>2</xdr:col>
          <xdr:colOff>107950</xdr:colOff>
          <xdr:row>79</xdr:row>
          <xdr:rowOff>184150</xdr:rowOff>
        </xdr:from>
        <xdr:to>
          <xdr:col>2</xdr:col>
          <xdr:colOff>412750</xdr:colOff>
          <xdr:row>81</xdr:row>
          <xdr:rowOff>12700</xdr:rowOff>
        </xdr:to>
        <xdr:sp macro="" textlink="">
          <xdr:nvSpPr>
            <xdr:cNvPr id="7511" name="Check Box 343" hidden="1">
              <a:extLst>
                <a:ext uri="{63B3BB69-23CF-44E3-9099-C40C66FF867C}">
                  <a14:compatExt spid="_x0000_s7511"/>
                </a:ext>
                <a:ext uri="{FF2B5EF4-FFF2-40B4-BE49-F238E27FC236}">
                  <a16:creationId xmlns:a16="http://schemas.microsoft.com/office/drawing/2014/main" id="{00000000-0008-0000-0000-000057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78</xdr:row>
          <xdr:rowOff>184150</xdr:rowOff>
        </xdr:from>
        <xdr:to>
          <xdr:col>2</xdr:col>
          <xdr:colOff>412750</xdr:colOff>
          <xdr:row>80</xdr:row>
          <xdr:rowOff>12700</xdr:rowOff>
        </xdr:to>
        <xdr:sp macro="" textlink="">
          <xdr:nvSpPr>
            <xdr:cNvPr id="7512" name="Check Box 344" hidden="1">
              <a:extLst>
                <a:ext uri="{63B3BB69-23CF-44E3-9099-C40C66FF867C}">
                  <a14:compatExt spid="_x0000_s7512"/>
                </a:ext>
                <a:ext uri="{FF2B5EF4-FFF2-40B4-BE49-F238E27FC236}">
                  <a16:creationId xmlns:a16="http://schemas.microsoft.com/office/drawing/2014/main" id="{00000000-0008-0000-0000-000058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77</xdr:row>
          <xdr:rowOff>184150</xdr:rowOff>
        </xdr:from>
        <xdr:to>
          <xdr:col>2</xdr:col>
          <xdr:colOff>412750</xdr:colOff>
          <xdr:row>79</xdr:row>
          <xdr:rowOff>12700</xdr:rowOff>
        </xdr:to>
        <xdr:sp macro="" textlink="">
          <xdr:nvSpPr>
            <xdr:cNvPr id="7513" name="Check Box 345" hidden="1">
              <a:extLst>
                <a:ext uri="{63B3BB69-23CF-44E3-9099-C40C66FF867C}">
                  <a14:compatExt spid="_x0000_s7513"/>
                </a:ext>
                <a:ext uri="{FF2B5EF4-FFF2-40B4-BE49-F238E27FC236}">
                  <a16:creationId xmlns:a16="http://schemas.microsoft.com/office/drawing/2014/main" id="{00000000-0008-0000-0000-000059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76</xdr:row>
          <xdr:rowOff>184150</xdr:rowOff>
        </xdr:from>
        <xdr:to>
          <xdr:col>2</xdr:col>
          <xdr:colOff>412750</xdr:colOff>
          <xdr:row>78</xdr:row>
          <xdr:rowOff>12700</xdr:rowOff>
        </xdr:to>
        <xdr:sp macro="" textlink="">
          <xdr:nvSpPr>
            <xdr:cNvPr id="7514" name="Check Box 346" hidden="1">
              <a:extLst>
                <a:ext uri="{63B3BB69-23CF-44E3-9099-C40C66FF867C}">
                  <a14:compatExt spid="_x0000_s7514"/>
                </a:ext>
                <a:ext uri="{FF2B5EF4-FFF2-40B4-BE49-F238E27FC236}">
                  <a16:creationId xmlns:a16="http://schemas.microsoft.com/office/drawing/2014/main" id="{00000000-0008-0000-0000-00005A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75</xdr:row>
          <xdr:rowOff>355600</xdr:rowOff>
        </xdr:from>
        <xdr:to>
          <xdr:col>2</xdr:col>
          <xdr:colOff>412750</xdr:colOff>
          <xdr:row>77</xdr:row>
          <xdr:rowOff>31750</xdr:rowOff>
        </xdr:to>
        <xdr:sp macro="" textlink="">
          <xdr:nvSpPr>
            <xdr:cNvPr id="7515" name="Check Box 347" hidden="1">
              <a:extLst>
                <a:ext uri="{63B3BB69-23CF-44E3-9099-C40C66FF867C}">
                  <a14:compatExt spid="_x0000_s7515"/>
                </a:ext>
                <a:ext uri="{FF2B5EF4-FFF2-40B4-BE49-F238E27FC236}">
                  <a16:creationId xmlns:a16="http://schemas.microsoft.com/office/drawing/2014/main" id="{00000000-0008-0000-0000-00005B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83</xdr:row>
          <xdr:rowOff>0</xdr:rowOff>
        </xdr:from>
        <xdr:to>
          <xdr:col>2</xdr:col>
          <xdr:colOff>381000</xdr:colOff>
          <xdr:row>88</xdr:row>
          <xdr:rowOff>0</xdr:rowOff>
        </xdr:to>
        <xdr:sp macro="" textlink="">
          <xdr:nvSpPr>
            <xdr:cNvPr id="7516" name="Group Box 348" hidden="1">
              <a:extLst>
                <a:ext uri="{63B3BB69-23CF-44E3-9099-C40C66FF867C}">
                  <a14:compatExt spid="_x0000_s7516"/>
                </a:ext>
                <a:ext uri="{FF2B5EF4-FFF2-40B4-BE49-F238E27FC236}">
                  <a16:creationId xmlns:a16="http://schemas.microsoft.com/office/drawing/2014/main" id="{00000000-0008-0000-0000-00005C1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86</xdr:row>
          <xdr:rowOff>184150</xdr:rowOff>
        </xdr:from>
        <xdr:to>
          <xdr:col>2</xdr:col>
          <xdr:colOff>412750</xdr:colOff>
          <xdr:row>88</xdr:row>
          <xdr:rowOff>12700</xdr:rowOff>
        </xdr:to>
        <xdr:sp macro="" textlink="">
          <xdr:nvSpPr>
            <xdr:cNvPr id="7517" name="Check Box 349" hidden="1">
              <a:extLst>
                <a:ext uri="{63B3BB69-23CF-44E3-9099-C40C66FF867C}">
                  <a14:compatExt spid="_x0000_s7517"/>
                </a:ext>
                <a:ext uri="{FF2B5EF4-FFF2-40B4-BE49-F238E27FC236}">
                  <a16:creationId xmlns:a16="http://schemas.microsoft.com/office/drawing/2014/main" id="{00000000-0008-0000-0000-00005D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85</xdr:row>
          <xdr:rowOff>184150</xdr:rowOff>
        </xdr:from>
        <xdr:to>
          <xdr:col>2</xdr:col>
          <xdr:colOff>412750</xdr:colOff>
          <xdr:row>87</xdr:row>
          <xdr:rowOff>12700</xdr:rowOff>
        </xdr:to>
        <xdr:sp macro="" textlink="">
          <xdr:nvSpPr>
            <xdr:cNvPr id="7518" name="Check Box 350" hidden="1">
              <a:extLst>
                <a:ext uri="{63B3BB69-23CF-44E3-9099-C40C66FF867C}">
                  <a14:compatExt spid="_x0000_s7518"/>
                </a:ext>
                <a:ext uri="{FF2B5EF4-FFF2-40B4-BE49-F238E27FC236}">
                  <a16:creationId xmlns:a16="http://schemas.microsoft.com/office/drawing/2014/main" id="{00000000-0008-0000-0000-00005E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84</xdr:row>
          <xdr:rowOff>165100</xdr:rowOff>
        </xdr:from>
        <xdr:to>
          <xdr:col>2</xdr:col>
          <xdr:colOff>412750</xdr:colOff>
          <xdr:row>86</xdr:row>
          <xdr:rowOff>0</xdr:rowOff>
        </xdr:to>
        <xdr:sp macro="" textlink="">
          <xdr:nvSpPr>
            <xdr:cNvPr id="7519" name="Check Box 351" hidden="1">
              <a:extLst>
                <a:ext uri="{63B3BB69-23CF-44E3-9099-C40C66FF867C}">
                  <a14:compatExt spid="_x0000_s7519"/>
                </a:ext>
                <a:ext uri="{FF2B5EF4-FFF2-40B4-BE49-F238E27FC236}">
                  <a16:creationId xmlns:a16="http://schemas.microsoft.com/office/drawing/2014/main" id="{00000000-0008-0000-0000-00005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83</xdr:row>
          <xdr:rowOff>184150</xdr:rowOff>
        </xdr:from>
        <xdr:to>
          <xdr:col>2</xdr:col>
          <xdr:colOff>412750</xdr:colOff>
          <xdr:row>85</xdr:row>
          <xdr:rowOff>12700</xdr:rowOff>
        </xdr:to>
        <xdr:sp macro="" textlink="">
          <xdr:nvSpPr>
            <xdr:cNvPr id="7520" name="Check Box 352" hidden="1">
              <a:extLst>
                <a:ext uri="{63B3BB69-23CF-44E3-9099-C40C66FF867C}">
                  <a14:compatExt spid="_x0000_s7520"/>
                </a:ext>
                <a:ext uri="{FF2B5EF4-FFF2-40B4-BE49-F238E27FC236}">
                  <a16:creationId xmlns:a16="http://schemas.microsoft.com/office/drawing/2014/main" id="{00000000-0008-0000-0000-000060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82</xdr:row>
          <xdr:rowOff>488950</xdr:rowOff>
        </xdr:from>
        <xdr:to>
          <xdr:col>2</xdr:col>
          <xdr:colOff>412750</xdr:colOff>
          <xdr:row>84</xdr:row>
          <xdr:rowOff>12700</xdr:rowOff>
        </xdr:to>
        <xdr:sp macro="" textlink="">
          <xdr:nvSpPr>
            <xdr:cNvPr id="7521" name="Check Box 353" hidden="1">
              <a:extLst>
                <a:ext uri="{63B3BB69-23CF-44E3-9099-C40C66FF867C}">
                  <a14:compatExt spid="_x0000_s7521"/>
                </a:ext>
                <a:ext uri="{FF2B5EF4-FFF2-40B4-BE49-F238E27FC236}">
                  <a16:creationId xmlns:a16="http://schemas.microsoft.com/office/drawing/2014/main" id="{00000000-0008-0000-0000-000061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xdr:col>
      <xdr:colOff>0</xdr:colOff>
      <xdr:row>90</xdr:row>
      <xdr:rowOff>0</xdr:rowOff>
    </xdr:from>
    <xdr:to>
      <xdr:col>2</xdr:col>
      <xdr:colOff>381000</xdr:colOff>
      <xdr:row>95</xdr:row>
      <xdr:rowOff>0</xdr:rowOff>
    </xdr:to>
    <xdr:sp macro="" textlink="">
      <xdr:nvSpPr>
        <xdr:cNvPr id="7718"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261E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2</xdr:col>
      <xdr:colOff>0</xdr:colOff>
      <xdr:row>97</xdr:row>
      <xdr:rowOff>0</xdr:rowOff>
    </xdr:from>
    <xdr:to>
      <xdr:col>2</xdr:col>
      <xdr:colOff>381000</xdr:colOff>
      <xdr:row>102</xdr:row>
      <xdr:rowOff>0</xdr:rowOff>
    </xdr:to>
    <xdr:sp macro="" textlink="">
      <xdr:nvSpPr>
        <xdr:cNvPr id="7719"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271E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mc:AlternateContent xmlns:mc="http://schemas.openxmlformats.org/markup-compatibility/2006">
    <mc:Choice xmlns:a14="http://schemas.microsoft.com/office/drawing/2010/main" Requires="a14">
      <xdr:twoCellAnchor editAs="oneCell">
        <xdr:from>
          <xdr:col>2</xdr:col>
          <xdr:colOff>107950</xdr:colOff>
          <xdr:row>93</xdr:row>
          <xdr:rowOff>184150</xdr:rowOff>
        </xdr:from>
        <xdr:to>
          <xdr:col>2</xdr:col>
          <xdr:colOff>412750</xdr:colOff>
          <xdr:row>95</xdr:row>
          <xdr:rowOff>12700</xdr:rowOff>
        </xdr:to>
        <xdr:sp macro="" textlink="">
          <xdr:nvSpPr>
            <xdr:cNvPr id="7524" name="Check Box 356" hidden="1">
              <a:extLst>
                <a:ext uri="{63B3BB69-23CF-44E3-9099-C40C66FF867C}">
                  <a14:compatExt spid="_x0000_s7524"/>
                </a:ext>
                <a:ext uri="{FF2B5EF4-FFF2-40B4-BE49-F238E27FC236}">
                  <a16:creationId xmlns:a16="http://schemas.microsoft.com/office/drawing/2014/main" id="{00000000-0008-0000-0000-000064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92</xdr:row>
          <xdr:rowOff>336550</xdr:rowOff>
        </xdr:from>
        <xdr:to>
          <xdr:col>2</xdr:col>
          <xdr:colOff>412750</xdr:colOff>
          <xdr:row>94</xdr:row>
          <xdr:rowOff>12700</xdr:rowOff>
        </xdr:to>
        <xdr:sp macro="" textlink="">
          <xdr:nvSpPr>
            <xdr:cNvPr id="7525" name="Check Box 357" hidden="1">
              <a:extLst>
                <a:ext uri="{63B3BB69-23CF-44E3-9099-C40C66FF867C}">
                  <a14:compatExt spid="_x0000_s7525"/>
                </a:ext>
                <a:ext uri="{FF2B5EF4-FFF2-40B4-BE49-F238E27FC236}">
                  <a16:creationId xmlns:a16="http://schemas.microsoft.com/office/drawing/2014/main" id="{00000000-0008-0000-0000-000065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92</xdr:row>
          <xdr:rowOff>38100</xdr:rowOff>
        </xdr:from>
        <xdr:to>
          <xdr:col>2</xdr:col>
          <xdr:colOff>412750</xdr:colOff>
          <xdr:row>92</xdr:row>
          <xdr:rowOff>260350</xdr:rowOff>
        </xdr:to>
        <xdr:sp macro="" textlink="">
          <xdr:nvSpPr>
            <xdr:cNvPr id="7526" name="Check Box 358" hidden="1">
              <a:extLst>
                <a:ext uri="{63B3BB69-23CF-44E3-9099-C40C66FF867C}">
                  <a14:compatExt spid="_x0000_s7526"/>
                </a:ext>
                <a:ext uri="{FF2B5EF4-FFF2-40B4-BE49-F238E27FC236}">
                  <a16:creationId xmlns:a16="http://schemas.microsoft.com/office/drawing/2014/main" id="{00000000-0008-0000-0000-000066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91</xdr:row>
          <xdr:rowOff>50800</xdr:rowOff>
        </xdr:from>
        <xdr:to>
          <xdr:col>2</xdr:col>
          <xdr:colOff>412750</xdr:colOff>
          <xdr:row>91</xdr:row>
          <xdr:rowOff>266700</xdr:rowOff>
        </xdr:to>
        <xdr:sp macro="" textlink="">
          <xdr:nvSpPr>
            <xdr:cNvPr id="7527" name="Check Box 359" hidden="1">
              <a:extLst>
                <a:ext uri="{63B3BB69-23CF-44E3-9099-C40C66FF867C}">
                  <a14:compatExt spid="_x0000_s7527"/>
                </a:ext>
                <a:ext uri="{FF2B5EF4-FFF2-40B4-BE49-F238E27FC236}">
                  <a16:creationId xmlns:a16="http://schemas.microsoft.com/office/drawing/2014/main" id="{00000000-0008-0000-0000-000067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90</xdr:row>
          <xdr:rowOff>69850</xdr:rowOff>
        </xdr:from>
        <xdr:to>
          <xdr:col>2</xdr:col>
          <xdr:colOff>412750</xdr:colOff>
          <xdr:row>90</xdr:row>
          <xdr:rowOff>279400</xdr:rowOff>
        </xdr:to>
        <xdr:sp macro="" textlink="">
          <xdr:nvSpPr>
            <xdr:cNvPr id="7528" name="Check Box 360" hidden="1">
              <a:extLst>
                <a:ext uri="{63B3BB69-23CF-44E3-9099-C40C66FF867C}">
                  <a14:compatExt spid="_x0000_s7528"/>
                </a:ext>
                <a:ext uri="{FF2B5EF4-FFF2-40B4-BE49-F238E27FC236}">
                  <a16:creationId xmlns:a16="http://schemas.microsoft.com/office/drawing/2014/main" id="{00000000-0008-0000-0000-000068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104</xdr:row>
          <xdr:rowOff>0</xdr:rowOff>
        </xdr:from>
        <xdr:to>
          <xdr:col>2</xdr:col>
          <xdr:colOff>381000</xdr:colOff>
          <xdr:row>109</xdr:row>
          <xdr:rowOff>0</xdr:rowOff>
        </xdr:to>
        <xdr:sp macro="" textlink="">
          <xdr:nvSpPr>
            <xdr:cNvPr id="7529" name="Group Box 361" hidden="1">
              <a:extLst>
                <a:ext uri="{63B3BB69-23CF-44E3-9099-C40C66FF867C}">
                  <a14:compatExt spid="_x0000_s7529"/>
                </a:ext>
                <a:ext uri="{FF2B5EF4-FFF2-40B4-BE49-F238E27FC236}">
                  <a16:creationId xmlns:a16="http://schemas.microsoft.com/office/drawing/2014/main" id="{00000000-0008-0000-0000-0000691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xdr:twoCellAnchor editAs="oneCell">
    <xdr:from>
      <xdr:col>2</xdr:col>
      <xdr:colOff>0</xdr:colOff>
      <xdr:row>111</xdr:row>
      <xdr:rowOff>0</xdr:rowOff>
    </xdr:from>
    <xdr:to>
      <xdr:col>2</xdr:col>
      <xdr:colOff>381000</xdr:colOff>
      <xdr:row>116</xdr:row>
      <xdr:rowOff>0</xdr:rowOff>
    </xdr:to>
    <xdr:sp macro="" textlink="">
      <xdr:nvSpPr>
        <xdr:cNvPr id="7720"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281E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2</xdr:col>
      <xdr:colOff>0</xdr:colOff>
      <xdr:row>118</xdr:row>
      <xdr:rowOff>0</xdr:rowOff>
    </xdr:from>
    <xdr:to>
      <xdr:col>2</xdr:col>
      <xdr:colOff>381000</xdr:colOff>
      <xdr:row>123</xdr:row>
      <xdr:rowOff>0</xdr:rowOff>
    </xdr:to>
    <xdr:sp macro="" textlink="">
      <xdr:nvSpPr>
        <xdr:cNvPr id="7721"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291E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2</xdr:col>
      <xdr:colOff>0</xdr:colOff>
      <xdr:row>125</xdr:row>
      <xdr:rowOff>0</xdr:rowOff>
    </xdr:from>
    <xdr:to>
      <xdr:col>2</xdr:col>
      <xdr:colOff>381000</xdr:colOff>
      <xdr:row>130</xdr:row>
      <xdr:rowOff>0</xdr:rowOff>
    </xdr:to>
    <xdr:sp macro="" textlink="">
      <xdr:nvSpPr>
        <xdr:cNvPr id="7722"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2A1E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mc:AlternateContent xmlns:mc="http://schemas.openxmlformats.org/markup-compatibility/2006">
    <mc:Choice xmlns:a14="http://schemas.microsoft.com/office/drawing/2010/main" Requires="a14">
      <xdr:twoCellAnchor editAs="oneCell">
        <xdr:from>
          <xdr:col>2</xdr:col>
          <xdr:colOff>107950</xdr:colOff>
          <xdr:row>100</xdr:row>
          <xdr:rowOff>184150</xdr:rowOff>
        </xdr:from>
        <xdr:to>
          <xdr:col>2</xdr:col>
          <xdr:colOff>412750</xdr:colOff>
          <xdr:row>102</xdr:row>
          <xdr:rowOff>12700</xdr:rowOff>
        </xdr:to>
        <xdr:sp macro="" textlink="">
          <xdr:nvSpPr>
            <xdr:cNvPr id="7533" name="Check Box 365" hidden="1">
              <a:extLst>
                <a:ext uri="{63B3BB69-23CF-44E3-9099-C40C66FF867C}">
                  <a14:compatExt spid="_x0000_s7533"/>
                </a:ext>
                <a:ext uri="{FF2B5EF4-FFF2-40B4-BE49-F238E27FC236}">
                  <a16:creationId xmlns:a16="http://schemas.microsoft.com/office/drawing/2014/main" id="{00000000-0008-0000-0000-00006D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99</xdr:row>
          <xdr:rowOff>184150</xdr:rowOff>
        </xdr:from>
        <xdr:to>
          <xdr:col>2</xdr:col>
          <xdr:colOff>412750</xdr:colOff>
          <xdr:row>101</xdr:row>
          <xdr:rowOff>12700</xdr:rowOff>
        </xdr:to>
        <xdr:sp macro="" textlink="">
          <xdr:nvSpPr>
            <xdr:cNvPr id="7534" name="Check Box 366" hidden="1">
              <a:extLst>
                <a:ext uri="{63B3BB69-23CF-44E3-9099-C40C66FF867C}">
                  <a14:compatExt spid="_x0000_s7534"/>
                </a:ext>
                <a:ext uri="{FF2B5EF4-FFF2-40B4-BE49-F238E27FC236}">
                  <a16:creationId xmlns:a16="http://schemas.microsoft.com/office/drawing/2014/main" id="{00000000-0008-0000-0000-00006E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98</xdr:row>
          <xdr:rowOff>184150</xdr:rowOff>
        </xdr:from>
        <xdr:to>
          <xdr:col>2</xdr:col>
          <xdr:colOff>412750</xdr:colOff>
          <xdr:row>100</xdr:row>
          <xdr:rowOff>12700</xdr:rowOff>
        </xdr:to>
        <xdr:sp macro="" textlink="">
          <xdr:nvSpPr>
            <xdr:cNvPr id="7535" name="Check Box 367" hidden="1">
              <a:extLst>
                <a:ext uri="{63B3BB69-23CF-44E3-9099-C40C66FF867C}">
                  <a14:compatExt spid="_x0000_s7535"/>
                </a:ext>
                <a:ext uri="{FF2B5EF4-FFF2-40B4-BE49-F238E27FC236}">
                  <a16:creationId xmlns:a16="http://schemas.microsoft.com/office/drawing/2014/main" id="{00000000-0008-0000-0000-00006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97</xdr:row>
          <xdr:rowOff>184150</xdr:rowOff>
        </xdr:from>
        <xdr:to>
          <xdr:col>2</xdr:col>
          <xdr:colOff>412750</xdr:colOff>
          <xdr:row>99</xdr:row>
          <xdr:rowOff>12700</xdr:rowOff>
        </xdr:to>
        <xdr:sp macro="" textlink="">
          <xdr:nvSpPr>
            <xdr:cNvPr id="7536" name="Check Box 368" hidden="1">
              <a:extLst>
                <a:ext uri="{63B3BB69-23CF-44E3-9099-C40C66FF867C}">
                  <a14:compatExt spid="_x0000_s7536"/>
                </a:ext>
                <a:ext uri="{FF2B5EF4-FFF2-40B4-BE49-F238E27FC236}">
                  <a16:creationId xmlns:a16="http://schemas.microsoft.com/office/drawing/2014/main" id="{00000000-0008-0000-0000-000070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96</xdr:row>
          <xdr:rowOff>184150</xdr:rowOff>
        </xdr:from>
        <xdr:to>
          <xdr:col>2</xdr:col>
          <xdr:colOff>412750</xdr:colOff>
          <xdr:row>98</xdr:row>
          <xdr:rowOff>12700</xdr:rowOff>
        </xdr:to>
        <xdr:sp macro="" textlink="">
          <xdr:nvSpPr>
            <xdr:cNvPr id="7537" name="Check Box 369" hidden="1">
              <a:extLst>
                <a:ext uri="{63B3BB69-23CF-44E3-9099-C40C66FF867C}">
                  <a14:compatExt spid="_x0000_s7537"/>
                </a:ext>
                <a:ext uri="{FF2B5EF4-FFF2-40B4-BE49-F238E27FC236}">
                  <a16:creationId xmlns:a16="http://schemas.microsoft.com/office/drawing/2014/main" id="{00000000-0008-0000-0000-000071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107</xdr:row>
          <xdr:rowOff>184150</xdr:rowOff>
        </xdr:from>
        <xdr:to>
          <xdr:col>2</xdr:col>
          <xdr:colOff>412750</xdr:colOff>
          <xdr:row>109</xdr:row>
          <xdr:rowOff>12700</xdr:rowOff>
        </xdr:to>
        <xdr:sp macro="" textlink="">
          <xdr:nvSpPr>
            <xdr:cNvPr id="7538" name="Check Box 370" hidden="1">
              <a:extLst>
                <a:ext uri="{63B3BB69-23CF-44E3-9099-C40C66FF867C}">
                  <a14:compatExt spid="_x0000_s7538"/>
                </a:ext>
                <a:ext uri="{FF2B5EF4-FFF2-40B4-BE49-F238E27FC236}">
                  <a16:creationId xmlns:a16="http://schemas.microsoft.com/office/drawing/2014/main" id="{00000000-0008-0000-0000-000072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106</xdr:row>
          <xdr:rowOff>184150</xdr:rowOff>
        </xdr:from>
        <xdr:to>
          <xdr:col>2</xdr:col>
          <xdr:colOff>412750</xdr:colOff>
          <xdr:row>108</xdr:row>
          <xdr:rowOff>12700</xdr:rowOff>
        </xdr:to>
        <xdr:sp macro="" textlink="">
          <xdr:nvSpPr>
            <xdr:cNvPr id="7539" name="Check Box 371" hidden="1">
              <a:extLst>
                <a:ext uri="{63B3BB69-23CF-44E3-9099-C40C66FF867C}">
                  <a14:compatExt spid="_x0000_s7539"/>
                </a:ext>
                <a:ext uri="{FF2B5EF4-FFF2-40B4-BE49-F238E27FC236}">
                  <a16:creationId xmlns:a16="http://schemas.microsoft.com/office/drawing/2014/main" id="{00000000-0008-0000-0000-000073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105</xdr:row>
          <xdr:rowOff>184150</xdr:rowOff>
        </xdr:from>
        <xdr:to>
          <xdr:col>2</xdr:col>
          <xdr:colOff>412750</xdr:colOff>
          <xdr:row>107</xdr:row>
          <xdr:rowOff>12700</xdr:rowOff>
        </xdr:to>
        <xdr:sp macro="" textlink="">
          <xdr:nvSpPr>
            <xdr:cNvPr id="7540" name="Check Box 372" hidden="1">
              <a:extLst>
                <a:ext uri="{63B3BB69-23CF-44E3-9099-C40C66FF867C}">
                  <a14:compatExt spid="_x0000_s7540"/>
                </a:ext>
                <a:ext uri="{FF2B5EF4-FFF2-40B4-BE49-F238E27FC236}">
                  <a16:creationId xmlns:a16="http://schemas.microsoft.com/office/drawing/2014/main" id="{00000000-0008-0000-0000-000074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104</xdr:row>
          <xdr:rowOff>184150</xdr:rowOff>
        </xdr:from>
        <xdr:to>
          <xdr:col>2</xdr:col>
          <xdr:colOff>412750</xdr:colOff>
          <xdr:row>106</xdr:row>
          <xdr:rowOff>12700</xdr:rowOff>
        </xdr:to>
        <xdr:sp macro="" textlink="">
          <xdr:nvSpPr>
            <xdr:cNvPr id="7541" name="Check Box 373" hidden="1">
              <a:extLst>
                <a:ext uri="{63B3BB69-23CF-44E3-9099-C40C66FF867C}">
                  <a14:compatExt spid="_x0000_s7541"/>
                </a:ext>
                <a:ext uri="{FF2B5EF4-FFF2-40B4-BE49-F238E27FC236}">
                  <a16:creationId xmlns:a16="http://schemas.microsoft.com/office/drawing/2014/main" id="{00000000-0008-0000-0000-000075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103</xdr:row>
          <xdr:rowOff>184150</xdr:rowOff>
        </xdr:from>
        <xdr:to>
          <xdr:col>2</xdr:col>
          <xdr:colOff>412750</xdr:colOff>
          <xdr:row>105</xdr:row>
          <xdr:rowOff>12700</xdr:rowOff>
        </xdr:to>
        <xdr:sp macro="" textlink="">
          <xdr:nvSpPr>
            <xdr:cNvPr id="7542" name="Check Box 374" hidden="1">
              <a:extLst>
                <a:ext uri="{63B3BB69-23CF-44E3-9099-C40C66FF867C}">
                  <a14:compatExt spid="_x0000_s7542"/>
                </a:ext>
                <a:ext uri="{FF2B5EF4-FFF2-40B4-BE49-F238E27FC236}">
                  <a16:creationId xmlns:a16="http://schemas.microsoft.com/office/drawing/2014/main" id="{00000000-0008-0000-0000-000076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110</xdr:row>
          <xdr:rowOff>184150</xdr:rowOff>
        </xdr:from>
        <xdr:to>
          <xdr:col>2</xdr:col>
          <xdr:colOff>412750</xdr:colOff>
          <xdr:row>112</xdr:row>
          <xdr:rowOff>12700</xdr:rowOff>
        </xdr:to>
        <xdr:sp macro="" textlink="">
          <xdr:nvSpPr>
            <xdr:cNvPr id="7543" name="Check Box 375" hidden="1">
              <a:extLst>
                <a:ext uri="{63B3BB69-23CF-44E3-9099-C40C66FF867C}">
                  <a14:compatExt spid="_x0000_s7543"/>
                </a:ext>
                <a:ext uri="{FF2B5EF4-FFF2-40B4-BE49-F238E27FC236}">
                  <a16:creationId xmlns:a16="http://schemas.microsoft.com/office/drawing/2014/main" id="{00000000-0008-0000-0000-000077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111</xdr:row>
          <xdr:rowOff>184150</xdr:rowOff>
        </xdr:from>
        <xdr:to>
          <xdr:col>2</xdr:col>
          <xdr:colOff>412750</xdr:colOff>
          <xdr:row>113</xdr:row>
          <xdr:rowOff>12700</xdr:rowOff>
        </xdr:to>
        <xdr:sp macro="" textlink="">
          <xdr:nvSpPr>
            <xdr:cNvPr id="7544" name="Check Box 376" hidden="1">
              <a:extLst>
                <a:ext uri="{63B3BB69-23CF-44E3-9099-C40C66FF867C}">
                  <a14:compatExt spid="_x0000_s7544"/>
                </a:ext>
                <a:ext uri="{FF2B5EF4-FFF2-40B4-BE49-F238E27FC236}">
                  <a16:creationId xmlns:a16="http://schemas.microsoft.com/office/drawing/2014/main" id="{00000000-0008-0000-0000-000078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112</xdr:row>
          <xdr:rowOff>184150</xdr:rowOff>
        </xdr:from>
        <xdr:to>
          <xdr:col>2</xdr:col>
          <xdr:colOff>412750</xdr:colOff>
          <xdr:row>114</xdr:row>
          <xdr:rowOff>12700</xdr:rowOff>
        </xdr:to>
        <xdr:sp macro="" textlink="">
          <xdr:nvSpPr>
            <xdr:cNvPr id="7545" name="Check Box 377" hidden="1">
              <a:extLst>
                <a:ext uri="{63B3BB69-23CF-44E3-9099-C40C66FF867C}">
                  <a14:compatExt spid="_x0000_s7545"/>
                </a:ext>
                <a:ext uri="{FF2B5EF4-FFF2-40B4-BE49-F238E27FC236}">
                  <a16:creationId xmlns:a16="http://schemas.microsoft.com/office/drawing/2014/main" id="{00000000-0008-0000-0000-000079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113</xdr:row>
          <xdr:rowOff>184150</xdr:rowOff>
        </xdr:from>
        <xdr:to>
          <xdr:col>2</xdr:col>
          <xdr:colOff>412750</xdr:colOff>
          <xdr:row>115</xdr:row>
          <xdr:rowOff>12700</xdr:rowOff>
        </xdr:to>
        <xdr:sp macro="" textlink="">
          <xdr:nvSpPr>
            <xdr:cNvPr id="7546" name="Check Box 378" hidden="1">
              <a:extLst>
                <a:ext uri="{63B3BB69-23CF-44E3-9099-C40C66FF867C}">
                  <a14:compatExt spid="_x0000_s7546"/>
                </a:ext>
                <a:ext uri="{FF2B5EF4-FFF2-40B4-BE49-F238E27FC236}">
                  <a16:creationId xmlns:a16="http://schemas.microsoft.com/office/drawing/2014/main" id="{00000000-0008-0000-0000-00007A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114</xdr:row>
          <xdr:rowOff>184150</xdr:rowOff>
        </xdr:from>
        <xdr:to>
          <xdr:col>2</xdr:col>
          <xdr:colOff>412750</xdr:colOff>
          <xdr:row>116</xdr:row>
          <xdr:rowOff>12700</xdr:rowOff>
        </xdr:to>
        <xdr:sp macro="" textlink="">
          <xdr:nvSpPr>
            <xdr:cNvPr id="7547" name="Check Box 379" hidden="1">
              <a:extLst>
                <a:ext uri="{63B3BB69-23CF-44E3-9099-C40C66FF867C}">
                  <a14:compatExt spid="_x0000_s7547"/>
                </a:ext>
                <a:ext uri="{FF2B5EF4-FFF2-40B4-BE49-F238E27FC236}">
                  <a16:creationId xmlns:a16="http://schemas.microsoft.com/office/drawing/2014/main" id="{00000000-0008-0000-0000-00007B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121</xdr:row>
          <xdr:rowOff>184150</xdr:rowOff>
        </xdr:from>
        <xdr:to>
          <xdr:col>2</xdr:col>
          <xdr:colOff>412750</xdr:colOff>
          <xdr:row>123</xdr:row>
          <xdr:rowOff>12700</xdr:rowOff>
        </xdr:to>
        <xdr:sp macro="" textlink="">
          <xdr:nvSpPr>
            <xdr:cNvPr id="7548" name="Check Box 380" hidden="1">
              <a:extLst>
                <a:ext uri="{63B3BB69-23CF-44E3-9099-C40C66FF867C}">
                  <a14:compatExt spid="_x0000_s7548"/>
                </a:ext>
                <a:ext uri="{FF2B5EF4-FFF2-40B4-BE49-F238E27FC236}">
                  <a16:creationId xmlns:a16="http://schemas.microsoft.com/office/drawing/2014/main" id="{00000000-0008-0000-0000-00007C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120</xdr:row>
          <xdr:rowOff>184150</xdr:rowOff>
        </xdr:from>
        <xdr:to>
          <xdr:col>2</xdr:col>
          <xdr:colOff>412750</xdr:colOff>
          <xdr:row>122</xdr:row>
          <xdr:rowOff>12700</xdr:rowOff>
        </xdr:to>
        <xdr:sp macro="" textlink="">
          <xdr:nvSpPr>
            <xdr:cNvPr id="7549" name="Check Box 381" hidden="1">
              <a:extLst>
                <a:ext uri="{63B3BB69-23CF-44E3-9099-C40C66FF867C}">
                  <a14:compatExt spid="_x0000_s7549"/>
                </a:ext>
                <a:ext uri="{FF2B5EF4-FFF2-40B4-BE49-F238E27FC236}">
                  <a16:creationId xmlns:a16="http://schemas.microsoft.com/office/drawing/2014/main" id="{00000000-0008-0000-0000-00007D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119</xdr:row>
          <xdr:rowOff>184150</xdr:rowOff>
        </xdr:from>
        <xdr:to>
          <xdr:col>2</xdr:col>
          <xdr:colOff>412750</xdr:colOff>
          <xdr:row>121</xdr:row>
          <xdr:rowOff>12700</xdr:rowOff>
        </xdr:to>
        <xdr:sp macro="" textlink="">
          <xdr:nvSpPr>
            <xdr:cNvPr id="7550" name="Check Box 382" hidden="1">
              <a:extLst>
                <a:ext uri="{63B3BB69-23CF-44E3-9099-C40C66FF867C}">
                  <a14:compatExt spid="_x0000_s7550"/>
                </a:ext>
                <a:ext uri="{FF2B5EF4-FFF2-40B4-BE49-F238E27FC236}">
                  <a16:creationId xmlns:a16="http://schemas.microsoft.com/office/drawing/2014/main" id="{00000000-0008-0000-0000-00007E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118</xdr:row>
          <xdr:rowOff>184150</xdr:rowOff>
        </xdr:from>
        <xdr:to>
          <xdr:col>2</xdr:col>
          <xdr:colOff>412750</xdr:colOff>
          <xdr:row>120</xdr:row>
          <xdr:rowOff>12700</xdr:rowOff>
        </xdr:to>
        <xdr:sp macro="" textlink="">
          <xdr:nvSpPr>
            <xdr:cNvPr id="7551" name="Check Box 383" hidden="1">
              <a:extLst>
                <a:ext uri="{63B3BB69-23CF-44E3-9099-C40C66FF867C}">
                  <a14:compatExt spid="_x0000_s7551"/>
                </a:ext>
                <a:ext uri="{FF2B5EF4-FFF2-40B4-BE49-F238E27FC236}">
                  <a16:creationId xmlns:a16="http://schemas.microsoft.com/office/drawing/2014/main" id="{00000000-0008-0000-0000-00007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117</xdr:row>
          <xdr:rowOff>184150</xdr:rowOff>
        </xdr:from>
        <xdr:to>
          <xdr:col>2</xdr:col>
          <xdr:colOff>412750</xdr:colOff>
          <xdr:row>119</xdr:row>
          <xdr:rowOff>12700</xdr:rowOff>
        </xdr:to>
        <xdr:sp macro="" textlink="">
          <xdr:nvSpPr>
            <xdr:cNvPr id="7552" name="Check Box 384" hidden="1">
              <a:extLst>
                <a:ext uri="{63B3BB69-23CF-44E3-9099-C40C66FF867C}">
                  <a14:compatExt spid="_x0000_s7552"/>
                </a:ext>
                <a:ext uri="{FF2B5EF4-FFF2-40B4-BE49-F238E27FC236}">
                  <a16:creationId xmlns:a16="http://schemas.microsoft.com/office/drawing/2014/main" id="{00000000-0008-0000-0000-000080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128</xdr:row>
          <xdr:rowOff>336550</xdr:rowOff>
        </xdr:from>
        <xdr:to>
          <xdr:col>2</xdr:col>
          <xdr:colOff>412750</xdr:colOff>
          <xdr:row>130</xdr:row>
          <xdr:rowOff>12700</xdr:rowOff>
        </xdr:to>
        <xdr:sp macro="" textlink="">
          <xdr:nvSpPr>
            <xdr:cNvPr id="7553" name="Check Box 385" hidden="1">
              <a:extLst>
                <a:ext uri="{63B3BB69-23CF-44E3-9099-C40C66FF867C}">
                  <a14:compatExt spid="_x0000_s7553"/>
                </a:ext>
                <a:ext uri="{FF2B5EF4-FFF2-40B4-BE49-F238E27FC236}">
                  <a16:creationId xmlns:a16="http://schemas.microsoft.com/office/drawing/2014/main" id="{00000000-0008-0000-0000-000081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128</xdr:row>
          <xdr:rowOff>50800</xdr:rowOff>
        </xdr:from>
        <xdr:to>
          <xdr:col>2</xdr:col>
          <xdr:colOff>412750</xdr:colOff>
          <xdr:row>128</xdr:row>
          <xdr:rowOff>266700</xdr:rowOff>
        </xdr:to>
        <xdr:sp macro="" textlink="">
          <xdr:nvSpPr>
            <xdr:cNvPr id="7554" name="Check Box 386" hidden="1">
              <a:extLst>
                <a:ext uri="{63B3BB69-23CF-44E3-9099-C40C66FF867C}">
                  <a14:compatExt spid="_x0000_s7554"/>
                </a:ext>
                <a:ext uri="{FF2B5EF4-FFF2-40B4-BE49-F238E27FC236}">
                  <a16:creationId xmlns:a16="http://schemas.microsoft.com/office/drawing/2014/main" id="{00000000-0008-0000-0000-000082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127</xdr:row>
          <xdr:rowOff>50800</xdr:rowOff>
        </xdr:from>
        <xdr:to>
          <xdr:col>2</xdr:col>
          <xdr:colOff>412750</xdr:colOff>
          <xdr:row>127</xdr:row>
          <xdr:rowOff>266700</xdr:rowOff>
        </xdr:to>
        <xdr:sp macro="" textlink="">
          <xdr:nvSpPr>
            <xdr:cNvPr id="7555" name="Check Box 387" hidden="1">
              <a:extLst>
                <a:ext uri="{63B3BB69-23CF-44E3-9099-C40C66FF867C}">
                  <a14:compatExt spid="_x0000_s7555"/>
                </a:ext>
                <a:ext uri="{FF2B5EF4-FFF2-40B4-BE49-F238E27FC236}">
                  <a16:creationId xmlns:a16="http://schemas.microsoft.com/office/drawing/2014/main" id="{00000000-0008-0000-0000-000083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126</xdr:row>
          <xdr:rowOff>38100</xdr:rowOff>
        </xdr:from>
        <xdr:to>
          <xdr:col>2</xdr:col>
          <xdr:colOff>412750</xdr:colOff>
          <xdr:row>126</xdr:row>
          <xdr:rowOff>260350</xdr:rowOff>
        </xdr:to>
        <xdr:sp macro="" textlink="">
          <xdr:nvSpPr>
            <xdr:cNvPr id="7556" name="Check Box 388" hidden="1">
              <a:extLst>
                <a:ext uri="{63B3BB69-23CF-44E3-9099-C40C66FF867C}">
                  <a14:compatExt spid="_x0000_s7556"/>
                </a:ext>
                <a:ext uri="{FF2B5EF4-FFF2-40B4-BE49-F238E27FC236}">
                  <a16:creationId xmlns:a16="http://schemas.microsoft.com/office/drawing/2014/main" id="{00000000-0008-0000-0000-000084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125</xdr:row>
          <xdr:rowOff>50800</xdr:rowOff>
        </xdr:from>
        <xdr:to>
          <xdr:col>2</xdr:col>
          <xdr:colOff>412750</xdr:colOff>
          <xdr:row>125</xdr:row>
          <xdr:rowOff>266700</xdr:rowOff>
        </xdr:to>
        <xdr:sp macro="" textlink="">
          <xdr:nvSpPr>
            <xdr:cNvPr id="7557" name="Check Box 389" hidden="1">
              <a:extLst>
                <a:ext uri="{63B3BB69-23CF-44E3-9099-C40C66FF867C}">
                  <a14:compatExt spid="_x0000_s7557"/>
                </a:ext>
                <a:ext uri="{FF2B5EF4-FFF2-40B4-BE49-F238E27FC236}">
                  <a16:creationId xmlns:a16="http://schemas.microsoft.com/office/drawing/2014/main" id="{00000000-0008-0000-0000-000085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132</xdr:row>
          <xdr:rowOff>0</xdr:rowOff>
        </xdr:from>
        <xdr:to>
          <xdr:col>2</xdr:col>
          <xdr:colOff>381000</xdr:colOff>
          <xdr:row>137</xdr:row>
          <xdr:rowOff>0</xdr:rowOff>
        </xdr:to>
        <xdr:sp macro="" textlink="">
          <xdr:nvSpPr>
            <xdr:cNvPr id="7558" name="Group Box 390" hidden="1">
              <a:extLst>
                <a:ext uri="{63B3BB69-23CF-44E3-9099-C40C66FF867C}">
                  <a14:compatExt spid="_x0000_s7558"/>
                </a:ext>
                <a:ext uri="{FF2B5EF4-FFF2-40B4-BE49-F238E27FC236}">
                  <a16:creationId xmlns:a16="http://schemas.microsoft.com/office/drawing/2014/main" id="{00000000-0008-0000-0000-0000861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139</xdr:row>
          <xdr:rowOff>0</xdr:rowOff>
        </xdr:from>
        <xdr:to>
          <xdr:col>2</xdr:col>
          <xdr:colOff>381000</xdr:colOff>
          <xdr:row>144</xdr:row>
          <xdr:rowOff>0</xdr:rowOff>
        </xdr:to>
        <xdr:sp macro="" textlink="">
          <xdr:nvSpPr>
            <xdr:cNvPr id="7559" name="Group Box 391" hidden="1">
              <a:extLst>
                <a:ext uri="{63B3BB69-23CF-44E3-9099-C40C66FF867C}">
                  <a14:compatExt spid="_x0000_s7559"/>
                </a:ext>
                <a:ext uri="{FF2B5EF4-FFF2-40B4-BE49-F238E27FC236}">
                  <a16:creationId xmlns:a16="http://schemas.microsoft.com/office/drawing/2014/main" id="{00000000-0008-0000-0000-0000871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135</xdr:row>
          <xdr:rowOff>184150</xdr:rowOff>
        </xdr:from>
        <xdr:to>
          <xdr:col>2</xdr:col>
          <xdr:colOff>381000</xdr:colOff>
          <xdr:row>137</xdr:row>
          <xdr:rowOff>12700</xdr:rowOff>
        </xdr:to>
        <xdr:sp macro="" textlink="">
          <xdr:nvSpPr>
            <xdr:cNvPr id="7560" name="Check Box 392" hidden="1">
              <a:extLst>
                <a:ext uri="{63B3BB69-23CF-44E3-9099-C40C66FF867C}">
                  <a14:compatExt spid="_x0000_s7560"/>
                </a:ext>
                <a:ext uri="{FF2B5EF4-FFF2-40B4-BE49-F238E27FC236}">
                  <a16:creationId xmlns:a16="http://schemas.microsoft.com/office/drawing/2014/main" id="{00000000-0008-0000-0000-000088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134</xdr:row>
          <xdr:rowOff>184150</xdr:rowOff>
        </xdr:from>
        <xdr:to>
          <xdr:col>2</xdr:col>
          <xdr:colOff>381000</xdr:colOff>
          <xdr:row>136</xdr:row>
          <xdr:rowOff>12700</xdr:rowOff>
        </xdr:to>
        <xdr:sp macro="" textlink="">
          <xdr:nvSpPr>
            <xdr:cNvPr id="7561" name="Check Box 393" hidden="1">
              <a:extLst>
                <a:ext uri="{63B3BB69-23CF-44E3-9099-C40C66FF867C}">
                  <a14:compatExt spid="_x0000_s7561"/>
                </a:ext>
                <a:ext uri="{FF2B5EF4-FFF2-40B4-BE49-F238E27FC236}">
                  <a16:creationId xmlns:a16="http://schemas.microsoft.com/office/drawing/2014/main" id="{00000000-0008-0000-0000-000089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133</xdr:row>
          <xdr:rowOff>184150</xdr:rowOff>
        </xdr:from>
        <xdr:to>
          <xdr:col>2</xdr:col>
          <xdr:colOff>381000</xdr:colOff>
          <xdr:row>135</xdr:row>
          <xdr:rowOff>12700</xdr:rowOff>
        </xdr:to>
        <xdr:sp macro="" textlink="">
          <xdr:nvSpPr>
            <xdr:cNvPr id="7562" name="Check Box 394" hidden="1">
              <a:extLst>
                <a:ext uri="{63B3BB69-23CF-44E3-9099-C40C66FF867C}">
                  <a14:compatExt spid="_x0000_s7562"/>
                </a:ext>
                <a:ext uri="{FF2B5EF4-FFF2-40B4-BE49-F238E27FC236}">
                  <a16:creationId xmlns:a16="http://schemas.microsoft.com/office/drawing/2014/main" id="{00000000-0008-0000-0000-00008A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132</xdr:row>
          <xdr:rowOff>184150</xdr:rowOff>
        </xdr:from>
        <xdr:to>
          <xdr:col>2</xdr:col>
          <xdr:colOff>381000</xdr:colOff>
          <xdr:row>134</xdr:row>
          <xdr:rowOff>12700</xdr:rowOff>
        </xdr:to>
        <xdr:sp macro="" textlink="">
          <xdr:nvSpPr>
            <xdr:cNvPr id="7563" name="Check Box 395" hidden="1">
              <a:extLst>
                <a:ext uri="{63B3BB69-23CF-44E3-9099-C40C66FF867C}">
                  <a14:compatExt spid="_x0000_s7563"/>
                </a:ext>
                <a:ext uri="{FF2B5EF4-FFF2-40B4-BE49-F238E27FC236}">
                  <a16:creationId xmlns:a16="http://schemas.microsoft.com/office/drawing/2014/main" id="{00000000-0008-0000-0000-00008B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131</xdr:row>
          <xdr:rowOff>527050</xdr:rowOff>
        </xdr:from>
        <xdr:to>
          <xdr:col>2</xdr:col>
          <xdr:colOff>381000</xdr:colOff>
          <xdr:row>133</xdr:row>
          <xdr:rowOff>12700</xdr:rowOff>
        </xdr:to>
        <xdr:sp macro="" textlink="">
          <xdr:nvSpPr>
            <xdr:cNvPr id="7564" name="Check Box 396" hidden="1">
              <a:extLst>
                <a:ext uri="{63B3BB69-23CF-44E3-9099-C40C66FF867C}">
                  <a14:compatExt spid="_x0000_s7564"/>
                </a:ext>
                <a:ext uri="{FF2B5EF4-FFF2-40B4-BE49-F238E27FC236}">
                  <a16:creationId xmlns:a16="http://schemas.microsoft.com/office/drawing/2014/main" id="{00000000-0008-0000-0000-00008C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142</xdr:row>
          <xdr:rowOff>190500</xdr:rowOff>
        </xdr:from>
        <xdr:to>
          <xdr:col>2</xdr:col>
          <xdr:colOff>381000</xdr:colOff>
          <xdr:row>143</xdr:row>
          <xdr:rowOff>203200</xdr:rowOff>
        </xdr:to>
        <xdr:sp macro="" textlink="">
          <xdr:nvSpPr>
            <xdr:cNvPr id="7565" name="Check Box 397" hidden="1">
              <a:extLst>
                <a:ext uri="{63B3BB69-23CF-44E3-9099-C40C66FF867C}">
                  <a14:compatExt spid="_x0000_s7565"/>
                </a:ext>
                <a:ext uri="{FF2B5EF4-FFF2-40B4-BE49-F238E27FC236}">
                  <a16:creationId xmlns:a16="http://schemas.microsoft.com/office/drawing/2014/main" id="{00000000-0008-0000-0000-00008D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141</xdr:row>
          <xdr:rowOff>336550</xdr:rowOff>
        </xdr:from>
        <xdr:to>
          <xdr:col>2</xdr:col>
          <xdr:colOff>381000</xdr:colOff>
          <xdr:row>142</xdr:row>
          <xdr:rowOff>203200</xdr:rowOff>
        </xdr:to>
        <xdr:sp macro="" textlink="">
          <xdr:nvSpPr>
            <xdr:cNvPr id="7566" name="Check Box 398" hidden="1">
              <a:extLst>
                <a:ext uri="{63B3BB69-23CF-44E3-9099-C40C66FF867C}">
                  <a14:compatExt spid="_x0000_s7566"/>
                </a:ext>
                <a:ext uri="{FF2B5EF4-FFF2-40B4-BE49-F238E27FC236}">
                  <a16:creationId xmlns:a16="http://schemas.microsoft.com/office/drawing/2014/main" id="{00000000-0008-0000-0000-00008E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141</xdr:row>
          <xdr:rowOff>69850</xdr:rowOff>
        </xdr:from>
        <xdr:to>
          <xdr:col>2</xdr:col>
          <xdr:colOff>381000</xdr:colOff>
          <xdr:row>141</xdr:row>
          <xdr:rowOff>298450</xdr:rowOff>
        </xdr:to>
        <xdr:sp macro="" textlink="">
          <xdr:nvSpPr>
            <xdr:cNvPr id="7567" name="Check Box 399" hidden="1">
              <a:extLst>
                <a:ext uri="{63B3BB69-23CF-44E3-9099-C40C66FF867C}">
                  <a14:compatExt spid="_x0000_s7567"/>
                </a:ext>
                <a:ext uri="{FF2B5EF4-FFF2-40B4-BE49-F238E27FC236}">
                  <a16:creationId xmlns:a16="http://schemas.microsoft.com/office/drawing/2014/main" id="{00000000-0008-0000-0000-00008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140</xdr:row>
          <xdr:rowOff>76200</xdr:rowOff>
        </xdr:from>
        <xdr:to>
          <xdr:col>2</xdr:col>
          <xdr:colOff>381000</xdr:colOff>
          <xdr:row>140</xdr:row>
          <xdr:rowOff>298450</xdr:rowOff>
        </xdr:to>
        <xdr:sp macro="" textlink="">
          <xdr:nvSpPr>
            <xdr:cNvPr id="7568" name="Check Box 400" hidden="1">
              <a:extLst>
                <a:ext uri="{63B3BB69-23CF-44E3-9099-C40C66FF867C}">
                  <a14:compatExt spid="_x0000_s7568"/>
                </a:ext>
                <a:ext uri="{FF2B5EF4-FFF2-40B4-BE49-F238E27FC236}">
                  <a16:creationId xmlns:a16="http://schemas.microsoft.com/office/drawing/2014/main" id="{00000000-0008-0000-0000-000090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139</xdr:row>
          <xdr:rowOff>146050</xdr:rowOff>
        </xdr:from>
        <xdr:to>
          <xdr:col>2</xdr:col>
          <xdr:colOff>381000</xdr:colOff>
          <xdr:row>139</xdr:row>
          <xdr:rowOff>355600</xdr:rowOff>
        </xdr:to>
        <xdr:sp macro="" textlink="">
          <xdr:nvSpPr>
            <xdr:cNvPr id="7569" name="Check Box 401" hidden="1">
              <a:extLst>
                <a:ext uri="{63B3BB69-23CF-44E3-9099-C40C66FF867C}">
                  <a14:compatExt spid="_x0000_s7569"/>
                </a:ext>
                <a:ext uri="{FF2B5EF4-FFF2-40B4-BE49-F238E27FC236}">
                  <a16:creationId xmlns:a16="http://schemas.microsoft.com/office/drawing/2014/main" id="{00000000-0008-0000-0000-000091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151</xdr:row>
          <xdr:rowOff>190500</xdr:rowOff>
        </xdr:from>
        <xdr:to>
          <xdr:col>9</xdr:col>
          <xdr:colOff>0</xdr:colOff>
          <xdr:row>152</xdr:row>
          <xdr:rowOff>203200</xdr:rowOff>
        </xdr:to>
        <xdr:sp macro="" textlink="">
          <xdr:nvSpPr>
            <xdr:cNvPr id="7580" name="Option Button 412" hidden="1">
              <a:extLst>
                <a:ext uri="{63B3BB69-23CF-44E3-9099-C40C66FF867C}">
                  <a14:compatExt spid="_x0000_s7580"/>
                </a:ext>
                <a:ext uri="{FF2B5EF4-FFF2-40B4-BE49-F238E27FC236}">
                  <a16:creationId xmlns:a16="http://schemas.microsoft.com/office/drawing/2014/main" id="{00000000-0008-0000-0000-00009C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150</xdr:row>
          <xdr:rowOff>190500</xdr:rowOff>
        </xdr:from>
        <xdr:to>
          <xdr:col>9</xdr:col>
          <xdr:colOff>0</xdr:colOff>
          <xdr:row>151</xdr:row>
          <xdr:rowOff>203200</xdr:rowOff>
        </xdr:to>
        <xdr:sp macro="" textlink="">
          <xdr:nvSpPr>
            <xdr:cNvPr id="7581" name="Option Button 413" hidden="1">
              <a:extLst>
                <a:ext uri="{63B3BB69-23CF-44E3-9099-C40C66FF867C}">
                  <a14:compatExt spid="_x0000_s7581"/>
                </a:ext>
                <a:ext uri="{FF2B5EF4-FFF2-40B4-BE49-F238E27FC236}">
                  <a16:creationId xmlns:a16="http://schemas.microsoft.com/office/drawing/2014/main" id="{00000000-0008-0000-0000-00009D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149</xdr:row>
          <xdr:rowOff>190500</xdr:rowOff>
        </xdr:from>
        <xdr:to>
          <xdr:col>9</xdr:col>
          <xdr:colOff>0</xdr:colOff>
          <xdr:row>150</xdr:row>
          <xdr:rowOff>203200</xdr:rowOff>
        </xdr:to>
        <xdr:sp macro="" textlink="">
          <xdr:nvSpPr>
            <xdr:cNvPr id="7582" name="Option Button 414" hidden="1">
              <a:extLst>
                <a:ext uri="{63B3BB69-23CF-44E3-9099-C40C66FF867C}">
                  <a14:compatExt spid="_x0000_s7582"/>
                </a:ext>
                <a:ext uri="{FF2B5EF4-FFF2-40B4-BE49-F238E27FC236}">
                  <a16:creationId xmlns:a16="http://schemas.microsoft.com/office/drawing/2014/main" id="{00000000-0008-0000-0000-00009E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148</xdr:row>
          <xdr:rowOff>190500</xdr:rowOff>
        </xdr:from>
        <xdr:to>
          <xdr:col>9</xdr:col>
          <xdr:colOff>0</xdr:colOff>
          <xdr:row>149</xdr:row>
          <xdr:rowOff>203200</xdr:rowOff>
        </xdr:to>
        <xdr:sp macro="" textlink="">
          <xdr:nvSpPr>
            <xdr:cNvPr id="7583" name="Option Button 415" hidden="1">
              <a:extLst>
                <a:ext uri="{63B3BB69-23CF-44E3-9099-C40C66FF867C}">
                  <a14:compatExt spid="_x0000_s7583"/>
                </a:ext>
                <a:ext uri="{FF2B5EF4-FFF2-40B4-BE49-F238E27FC236}">
                  <a16:creationId xmlns:a16="http://schemas.microsoft.com/office/drawing/2014/main" id="{00000000-0008-0000-0000-00009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147</xdr:row>
          <xdr:rowOff>990600</xdr:rowOff>
        </xdr:from>
        <xdr:to>
          <xdr:col>9</xdr:col>
          <xdr:colOff>0</xdr:colOff>
          <xdr:row>148</xdr:row>
          <xdr:rowOff>203200</xdr:rowOff>
        </xdr:to>
        <xdr:sp macro="" textlink="">
          <xdr:nvSpPr>
            <xdr:cNvPr id="7584" name="Option Button 416" hidden="1">
              <a:extLst>
                <a:ext uri="{63B3BB69-23CF-44E3-9099-C40C66FF867C}">
                  <a14:compatExt spid="_x0000_s7584"/>
                </a:ext>
                <a:ext uri="{FF2B5EF4-FFF2-40B4-BE49-F238E27FC236}">
                  <a16:creationId xmlns:a16="http://schemas.microsoft.com/office/drawing/2014/main" id="{00000000-0008-0000-0000-0000A0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xdr:col>
      <xdr:colOff>0</xdr:colOff>
      <xdr:row>162</xdr:row>
      <xdr:rowOff>0</xdr:rowOff>
    </xdr:from>
    <xdr:to>
      <xdr:col>2</xdr:col>
      <xdr:colOff>381000</xdr:colOff>
      <xdr:row>167</xdr:row>
      <xdr:rowOff>0</xdr:rowOff>
    </xdr:to>
    <xdr:sp macro="" textlink="">
      <xdr:nvSpPr>
        <xdr:cNvPr id="7723"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2B1E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mc:AlternateContent xmlns:mc="http://schemas.openxmlformats.org/markup-compatibility/2006">
    <mc:Choice xmlns:a14="http://schemas.microsoft.com/office/drawing/2010/main" Requires="a14">
      <xdr:twoCellAnchor editAs="oneCell">
        <xdr:from>
          <xdr:col>2</xdr:col>
          <xdr:colOff>0</xdr:colOff>
          <xdr:row>169</xdr:row>
          <xdr:rowOff>0</xdr:rowOff>
        </xdr:from>
        <xdr:to>
          <xdr:col>2</xdr:col>
          <xdr:colOff>381000</xdr:colOff>
          <xdr:row>174</xdr:row>
          <xdr:rowOff>0</xdr:rowOff>
        </xdr:to>
        <xdr:sp macro="" textlink="">
          <xdr:nvSpPr>
            <xdr:cNvPr id="7587" name="Group Box 419" hidden="1">
              <a:extLst>
                <a:ext uri="{63B3BB69-23CF-44E3-9099-C40C66FF867C}">
                  <a14:compatExt spid="_x0000_s7587"/>
                </a:ext>
                <a:ext uri="{FF2B5EF4-FFF2-40B4-BE49-F238E27FC236}">
                  <a16:creationId xmlns:a16="http://schemas.microsoft.com/office/drawing/2014/main" id="{00000000-0008-0000-0000-0000A31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176</xdr:row>
          <xdr:rowOff>0</xdr:rowOff>
        </xdr:from>
        <xdr:to>
          <xdr:col>2</xdr:col>
          <xdr:colOff>381000</xdr:colOff>
          <xdr:row>181</xdr:row>
          <xdr:rowOff>0</xdr:rowOff>
        </xdr:to>
        <xdr:sp macro="" textlink="">
          <xdr:nvSpPr>
            <xdr:cNvPr id="7588" name="Group Box 420" hidden="1">
              <a:extLst>
                <a:ext uri="{63B3BB69-23CF-44E3-9099-C40C66FF867C}">
                  <a14:compatExt spid="_x0000_s7588"/>
                </a:ext>
                <a:ext uri="{FF2B5EF4-FFF2-40B4-BE49-F238E27FC236}">
                  <a16:creationId xmlns:a16="http://schemas.microsoft.com/office/drawing/2014/main" id="{00000000-0008-0000-0000-0000A41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xdr:twoCellAnchor editAs="oneCell">
    <xdr:from>
      <xdr:col>2</xdr:col>
      <xdr:colOff>0</xdr:colOff>
      <xdr:row>183</xdr:row>
      <xdr:rowOff>0</xdr:rowOff>
    </xdr:from>
    <xdr:to>
      <xdr:col>2</xdr:col>
      <xdr:colOff>381000</xdr:colOff>
      <xdr:row>188</xdr:row>
      <xdr:rowOff>0</xdr:rowOff>
    </xdr:to>
    <xdr:sp macro="" textlink="">
      <xdr:nvSpPr>
        <xdr:cNvPr id="7724"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2C1E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mc:AlternateContent xmlns:mc="http://schemas.openxmlformats.org/markup-compatibility/2006">
    <mc:Choice xmlns:a14="http://schemas.microsoft.com/office/drawing/2010/main" Requires="a14">
      <xdr:twoCellAnchor editAs="oneCell">
        <xdr:from>
          <xdr:col>2</xdr:col>
          <xdr:colOff>0</xdr:colOff>
          <xdr:row>192</xdr:row>
          <xdr:rowOff>0</xdr:rowOff>
        </xdr:from>
        <xdr:to>
          <xdr:col>2</xdr:col>
          <xdr:colOff>381000</xdr:colOff>
          <xdr:row>197</xdr:row>
          <xdr:rowOff>0</xdr:rowOff>
        </xdr:to>
        <xdr:sp macro="" textlink="">
          <xdr:nvSpPr>
            <xdr:cNvPr id="7590" name="Group Box 422" hidden="1">
              <a:extLst>
                <a:ext uri="{63B3BB69-23CF-44E3-9099-C40C66FF867C}">
                  <a14:compatExt spid="_x0000_s7590"/>
                </a:ext>
                <a:ext uri="{FF2B5EF4-FFF2-40B4-BE49-F238E27FC236}">
                  <a16:creationId xmlns:a16="http://schemas.microsoft.com/office/drawing/2014/main" id="{00000000-0008-0000-0000-0000A61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xdr:twoCellAnchor editAs="oneCell">
    <xdr:from>
      <xdr:col>2</xdr:col>
      <xdr:colOff>0</xdr:colOff>
      <xdr:row>200</xdr:row>
      <xdr:rowOff>0</xdr:rowOff>
    </xdr:from>
    <xdr:to>
      <xdr:col>2</xdr:col>
      <xdr:colOff>381000</xdr:colOff>
      <xdr:row>205</xdr:row>
      <xdr:rowOff>0</xdr:rowOff>
    </xdr:to>
    <xdr:sp macro="" textlink="">
      <xdr:nvSpPr>
        <xdr:cNvPr id="7725"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2D1E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2</xdr:col>
      <xdr:colOff>0</xdr:colOff>
      <xdr:row>207</xdr:row>
      <xdr:rowOff>0</xdr:rowOff>
    </xdr:from>
    <xdr:to>
      <xdr:col>2</xdr:col>
      <xdr:colOff>381000</xdr:colOff>
      <xdr:row>212</xdr:row>
      <xdr:rowOff>0</xdr:rowOff>
    </xdr:to>
    <xdr:sp macro="" textlink="">
      <xdr:nvSpPr>
        <xdr:cNvPr id="7726"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2E1E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mc:AlternateContent xmlns:mc="http://schemas.openxmlformats.org/markup-compatibility/2006">
    <mc:Choice xmlns:a14="http://schemas.microsoft.com/office/drawing/2010/main" Requires="a14">
      <xdr:twoCellAnchor editAs="oneCell">
        <xdr:from>
          <xdr:col>2</xdr:col>
          <xdr:colOff>0</xdr:colOff>
          <xdr:row>214</xdr:row>
          <xdr:rowOff>0</xdr:rowOff>
        </xdr:from>
        <xdr:to>
          <xdr:col>2</xdr:col>
          <xdr:colOff>381000</xdr:colOff>
          <xdr:row>219</xdr:row>
          <xdr:rowOff>0</xdr:rowOff>
        </xdr:to>
        <xdr:sp macro="" textlink="">
          <xdr:nvSpPr>
            <xdr:cNvPr id="7593" name="Group Box 425" hidden="1">
              <a:extLst>
                <a:ext uri="{63B3BB69-23CF-44E3-9099-C40C66FF867C}">
                  <a14:compatExt spid="_x0000_s7593"/>
                </a:ext>
                <a:ext uri="{FF2B5EF4-FFF2-40B4-BE49-F238E27FC236}">
                  <a16:creationId xmlns:a16="http://schemas.microsoft.com/office/drawing/2014/main" id="{00000000-0008-0000-0000-0000A91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xdr:twoCellAnchor editAs="oneCell">
    <xdr:from>
      <xdr:col>2</xdr:col>
      <xdr:colOff>0</xdr:colOff>
      <xdr:row>221</xdr:row>
      <xdr:rowOff>0</xdr:rowOff>
    </xdr:from>
    <xdr:to>
      <xdr:col>2</xdr:col>
      <xdr:colOff>381000</xdr:colOff>
      <xdr:row>226</xdr:row>
      <xdr:rowOff>0</xdr:rowOff>
    </xdr:to>
    <xdr:sp macro="" textlink="">
      <xdr:nvSpPr>
        <xdr:cNvPr id="7727"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2F1E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mc:AlternateContent xmlns:mc="http://schemas.openxmlformats.org/markup-compatibility/2006">
    <mc:Choice xmlns:a14="http://schemas.microsoft.com/office/drawing/2010/main" Requires="a14">
      <xdr:twoCellAnchor editAs="oneCell">
        <xdr:from>
          <xdr:col>2</xdr:col>
          <xdr:colOff>0</xdr:colOff>
          <xdr:row>228</xdr:row>
          <xdr:rowOff>0</xdr:rowOff>
        </xdr:from>
        <xdr:to>
          <xdr:col>2</xdr:col>
          <xdr:colOff>381000</xdr:colOff>
          <xdr:row>233</xdr:row>
          <xdr:rowOff>0</xdr:rowOff>
        </xdr:to>
        <xdr:sp macro="" textlink="">
          <xdr:nvSpPr>
            <xdr:cNvPr id="7595" name="Group Box 427" hidden="1">
              <a:extLst>
                <a:ext uri="{63B3BB69-23CF-44E3-9099-C40C66FF867C}">
                  <a14:compatExt spid="_x0000_s7595"/>
                </a:ext>
                <a:ext uri="{FF2B5EF4-FFF2-40B4-BE49-F238E27FC236}">
                  <a16:creationId xmlns:a16="http://schemas.microsoft.com/office/drawing/2014/main" id="{00000000-0008-0000-0000-0000AB1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xdr:twoCellAnchor editAs="oneCell">
    <xdr:from>
      <xdr:col>2</xdr:col>
      <xdr:colOff>0</xdr:colOff>
      <xdr:row>235</xdr:row>
      <xdr:rowOff>0</xdr:rowOff>
    </xdr:from>
    <xdr:to>
      <xdr:col>2</xdr:col>
      <xdr:colOff>381000</xdr:colOff>
      <xdr:row>240</xdr:row>
      <xdr:rowOff>0</xdr:rowOff>
    </xdr:to>
    <xdr:sp macro="" textlink="">
      <xdr:nvSpPr>
        <xdr:cNvPr id="7728"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301E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mc:AlternateContent xmlns:mc="http://schemas.openxmlformats.org/markup-compatibility/2006">
    <mc:Choice xmlns:a14="http://schemas.microsoft.com/office/drawing/2010/main" Requires="a14">
      <xdr:twoCellAnchor editAs="oneCell">
        <xdr:from>
          <xdr:col>2</xdr:col>
          <xdr:colOff>88900</xdr:colOff>
          <xdr:row>165</xdr:row>
          <xdr:rowOff>336550</xdr:rowOff>
        </xdr:from>
        <xdr:to>
          <xdr:col>2</xdr:col>
          <xdr:colOff>393700</xdr:colOff>
          <xdr:row>167</xdr:row>
          <xdr:rowOff>12700</xdr:rowOff>
        </xdr:to>
        <xdr:sp macro="" textlink="">
          <xdr:nvSpPr>
            <xdr:cNvPr id="7597" name="Check Box 429" hidden="1">
              <a:extLst>
                <a:ext uri="{63B3BB69-23CF-44E3-9099-C40C66FF867C}">
                  <a14:compatExt spid="_x0000_s7597"/>
                </a:ext>
                <a:ext uri="{FF2B5EF4-FFF2-40B4-BE49-F238E27FC236}">
                  <a16:creationId xmlns:a16="http://schemas.microsoft.com/office/drawing/2014/main" id="{00000000-0008-0000-0000-0000AD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165</xdr:row>
          <xdr:rowOff>69850</xdr:rowOff>
        </xdr:from>
        <xdr:to>
          <xdr:col>2</xdr:col>
          <xdr:colOff>393700</xdr:colOff>
          <xdr:row>165</xdr:row>
          <xdr:rowOff>279400</xdr:rowOff>
        </xdr:to>
        <xdr:sp macro="" textlink="">
          <xdr:nvSpPr>
            <xdr:cNvPr id="7598" name="Check Box 430" hidden="1">
              <a:extLst>
                <a:ext uri="{63B3BB69-23CF-44E3-9099-C40C66FF867C}">
                  <a14:compatExt spid="_x0000_s7598"/>
                </a:ext>
                <a:ext uri="{FF2B5EF4-FFF2-40B4-BE49-F238E27FC236}">
                  <a16:creationId xmlns:a16="http://schemas.microsoft.com/office/drawing/2014/main" id="{00000000-0008-0000-0000-0000AE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164</xdr:row>
          <xdr:rowOff>69850</xdr:rowOff>
        </xdr:from>
        <xdr:to>
          <xdr:col>2</xdr:col>
          <xdr:colOff>393700</xdr:colOff>
          <xdr:row>164</xdr:row>
          <xdr:rowOff>298450</xdr:rowOff>
        </xdr:to>
        <xdr:sp macro="" textlink="">
          <xdr:nvSpPr>
            <xdr:cNvPr id="7599" name="Check Box 431" hidden="1">
              <a:extLst>
                <a:ext uri="{63B3BB69-23CF-44E3-9099-C40C66FF867C}">
                  <a14:compatExt spid="_x0000_s7599"/>
                </a:ext>
                <a:ext uri="{FF2B5EF4-FFF2-40B4-BE49-F238E27FC236}">
                  <a16:creationId xmlns:a16="http://schemas.microsoft.com/office/drawing/2014/main" id="{00000000-0008-0000-0000-0000A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162</xdr:row>
          <xdr:rowOff>184150</xdr:rowOff>
        </xdr:from>
        <xdr:to>
          <xdr:col>2</xdr:col>
          <xdr:colOff>393700</xdr:colOff>
          <xdr:row>164</xdr:row>
          <xdr:rowOff>12700</xdr:rowOff>
        </xdr:to>
        <xdr:sp macro="" textlink="">
          <xdr:nvSpPr>
            <xdr:cNvPr id="7600" name="Check Box 432" hidden="1">
              <a:extLst>
                <a:ext uri="{63B3BB69-23CF-44E3-9099-C40C66FF867C}">
                  <a14:compatExt spid="_x0000_s7600"/>
                </a:ext>
                <a:ext uri="{FF2B5EF4-FFF2-40B4-BE49-F238E27FC236}">
                  <a16:creationId xmlns:a16="http://schemas.microsoft.com/office/drawing/2014/main" id="{00000000-0008-0000-0000-0000B0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161</xdr:row>
          <xdr:rowOff>342900</xdr:rowOff>
        </xdr:from>
        <xdr:to>
          <xdr:col>2</xdr:col>
          <xdr:colOff>393700</xdr:colOff>
          <xdr:row>163</xdr:row>
          <xdr:rowOff>12700</xdr:rowOff>
        </xdr:to>
        <xdr:sp macro="" textlink="">
          <xdr:nvSpPr>
            <xdr:cNvPr id="7601" name="Check Box 433" hidden="1">
              <a:extLst>
                <a:ext uri="{63B3BB69-23CF-44E3-9099-C40C66FF867C}">
                  <a14:compatExt spid="_x0000_s7601"/>
                </a:ext>
                <a:ext uri="{FF2B5EF4-FFF2-40B4-BE49-F238E27FC236}">
                  <a16:creationId xmlns:a16="http://schemas.microsoft.com/office/drawing/2014/main" id="{00000000-0008-0000-0000-0000B1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172</xdr:row>
          <xdr:rowOff>184150</xdr:rowOff>
        </xdr:from>
        <xdr:to>
          <xdr:col>2</xdr:col>
          <xdr:colOff>393700</xdr:colOff>
          <xdr:row>174</xdr:row>
          <xdr:rowOff>12700</xdr:rowOff>
        </xdr:to>
        <xdr:sp macro="" textlink="">
          <xdr:nvSpPr>
            <xdr:cNvPr id="7602" name="Check Box 434" hidden="1">
              <a:extLst>
                <a:ext uri="{63B3BB69-23CF-44E3-9099-C40C66FF867C}">
                  <a14:compatExt spid="_x0000_s7602"/>
                </a:ext>
                <a:ext uri="{FF2B5EF4-FFF2-40B4-BE49-F238E27FC236}">
                  <a16:creationId xmlns:a16="http://schemas.microsoft.com/office/drawing/2014/main" id="{00000000-0008-0000-0000-0000B2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171</xdr:row>
          <xdr:rowOff>184150</xdr:rowOff>
        </xdr:from>
        <xdr:to>
          <xdr:col>2</xdr:col>
          <xdr:colOff>393700</xdr:colOff>
          <xdr:row>173</xdr:row>
          <xdr:rowOff>12700</xdr:rowOff>
        </xdr:to>
        <xdr:sp macro="" textlink="">
          <xdr:nvSpPr>
            <xdr:cNvPr id="7603" name="Check Box 435" hidden="1">
              <a:extLst>
                <a:ext uri="{63B3BB69-23CF-44E3-9099-C40C66FF867C}">
                  <a14:compatExt spid="_x0000_s7603"/>
                </a:ext>
                <a:ext uri="{FF2B5EF4-FFF2-40B4-BE49-F238E27FC236}">
                  <a16:creationId xmlns:a16="http://schemas.microsoft.com/office/drawing/2014/main" id="{00000000-0008-0000-0000-0000B3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170</xdr:row>
          <xdr:rowOff>336550</xdr:rowOff>
        </xdr:from>
        <xdr:to>
          <xdr:col>2</xdr:col>
          <xdr:colOff>393700</xdr:colOff>
          <xdr:row>172</xdr:row>
          <xdr:rowOff>12700</xdr:rowOff>
        </xdr:to>
        <xdr:sp macro="" textlink="">
          <xdr:nvSpPr>
            <xdr:cNvPr id="7604" name="Check Box 436" hidden="1">
              <a:extLst>
                <a:ext uri="{63B3BB69-23CF-44E3-9099-C40C66FF867C}">
                  <a14:compatExt spid="_x0000_s7604"/>
                </a:ext>
                <a:ext uri="{FF2B5EF4-FFF2-40B4-BE49-F238E27FC236}">
                  <a16:creationId xmlns:a16="http://schemas.microsoft.com/office/drawing/2014/main" id="{00000000-0008-0000-0000-0000B4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170</xdr:row>
          <xdr:rowOff>50800</xdr:rowOff>
        </xdr:from>
        <xdr:to>
          <xdr:col>2</xdr:col>
          <xdr:colOff>393700</xdr:colOff>
          <xdr:row>170</xdr:row>
          <xdr:rowOff>266700</xdr:rowOff>
        </xdr:to>
        <xdr:sp macro="" textlink="">
          <xdr:nvSpPr>
            <xdr:cNvPr id="7605" name="Check Box 437" hidden="1">
              <a:extLst>
                <a:ext uri="{63B3BB69-23CF-44E3-9099-C40C66FF867C}">
                  <a14:compatExt spid="_x0000_s7605"/>
                </a:ext>
                <a:ext uri="{FF2B5EF4-FFF2-40B4-BE49-F238E27FC236}">
                  <a16:creationId xmlns:a16="http://schemas.microsoft.com/office/drawing/2014/main" id="{00000000-0008-0000-0000-0000B5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169</xdr:row>
          <xdr:rowOff>38100</xdr:rowOff>
        </xdr:from>
        <xdr:to>
          <xdr:col>2</xdr:col>
          <xdr:colOff>393700</xdr:colOff>
          <xdr:row>169</xdr:row>
          <xdr:rowOff>260350</xdr:rowOff>
        </xdr:to>
        <xdr:sp macro="" textlink="">
          <xdr:nvSpPr>
            <xdr:cNvPr id="7606" name="Check Box 438" hidden="1">
              <a:extLst>
                <a:ext uri="{63B3BB69-23CF-44E3-9099-C40C66FF867C}">
                  <a14:compatExt spid="_x0000_s7606"/>
                </a:ext>
                <a:ext uri="{FF2B5EF4-FFF2-40B4-BE49-F238E27FC236}">
                  <a16:creationId xmlns:a16="http://schemas.microsoft.com/office/drawing/2014/main" id="{00000000-0008-0000-0000-0000B6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179</xdr:row>
          <xdr:rowOff>184150</xdr:rowOff>
        </xdr:from>
        <xdr:to>
          <xdr:col>2</xdr:col>
          <xdr:colOff>393700</xdr:colOff>
          <xdr:row>181</xdr:row>
          <xdr:rowOff>12700</xdr:rowOff>
        </xdr:to>
        <xdr:sp macro="" textlink="">
          <xdr:nvSpPr>
            <xdr:cNvPr id="7607" name="Check Box 439" hidden="1">
              <a:extLst>
                <a:ext uri="{63B3BB69-23CF-44E3-9099-C40C66FF867C}">
                  <a14:compatExt spid="_x0000_s7607"/>
                </a:ext>
                <a:ext uri="{FF2B5EF4-FFF2-40B4-BE49-F238E27FC236}">
                  <a16:creationId xmlns:a16="http://schemas.microsoft.com/office/drawing/2014/main" id="{00000000-0008-0000-0000-0000B7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178</xdr:row>
          <xdr:rowOff>184150</xdr:rowOff>
        </xdr:from>
        <xdr:to>
          <xdr:col>2</xdr:col>
          <xdr:colOff>393700</xdr:colOff>
          <xdr:row>180</xdr:row>
          <xdr:rowOff>12700</xdr:rowOff>
        </xdr:to>
        <xdr:sp macro="" textlink="">
          <xdr:nvSpPr>
            <xdr:cNvPr id="7608" name="Check Box 440" hidden="1">
              <a:extLst>
                <a:ext uri="{63B3BB69-23CF-44E3-9099-C40C66FF867C}">
                  <a14:compatExt spid="_x0000_s7608"/>
                </a:ext>
                <a:ext uri="{FF2B5EF4-FFF2-40B4-BE49-F238E27FC236}">
                  <a16:creationId xmlns:a16="http://schemas.microsoft.com/office/drawing/2014/main" id="{00000000-0008-0000-0000-0000B8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177</xdr:row>
          <xdr:rowOff>184150</xdr:rowOff>
        </xdr:from>
        <xdr:to>
          <xdr:col>2</xdr:col>
          <xdr:colOff>393700</xdr:colOff>
          <xdr:row>179</xdr:row>
          <xdr:rowOff>12700</xdr:rowOff>
        </xdr:to>
        <xdr:sp macro="" textlink="">
          <xdr:nvSpPr>
            <xdr:cNvPr id="7609" name="Check Box 441" hidden="1">
              <a:extLst>
                <a:ext uri="{63B3BB69-23CF-44E3-9099-C40C66FF867C}">
                  <a14:compatExt spid="_x0000_s7609"/>
                </a:ext>
                <a:ext uri="{FF2B5EF4-FFF2-40B4-BE49-F238E27FC236}">
                  <a16:creationId xmlns:a16="http://schemas.microsoft.com/office/drawing/2014/main" id="{00000000-0008-0000-0000-0000B9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176</xdr:row>
          <xdr:rowOff>184150</xdr:rowOff>
        </xdr:from>
        <xdr:to>
          <xdr:col>2</xdr:col>
          <xdr:colOff>393700</xdr:colOff>
          <xdr:row>178</xdr:row>
          <xdr:rowOff>12700</xdr:rowOff>
        </xdr:to>
        <xdr:sp macro="" textlink="">
          <xdr:nvSpPr>
            <xdr:cNvPr id="7610" name="Check Box 442" hidden="1">
              <a:extLst>
                <a:ext uri="{63B3BB69-23CF-44E3-9099-C40C66FF867C}">
                  <a14:compatExt spid="_x0000_s7610"/>
                </a:ext>
                <a:ext uri="{FF2B5EF4-FFF2-40B4-BE49-F238E27FC236}">
                  <a16:creationId xmlns:a16="http://schemas.microsoft.com/office/drawing/2014/main" id="{00000000-0008-0000-0000-0000BA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175</xdr:row>
          <xdr:rowOff>184150</xdr:rowOff>
        </xdr:from>
        <xdr:to>
          <xdr:col>2</xdr:col>
          <xdr:colOff>393700</xdr:colOff>
          <xdr:row>177</xdr:row>
          <xdr:rowOff>12700</xdr:rowOff>
        </xdr:to>
        <xdr:sp macro="" textlink="">
          <xdr:nvSpPr>
            <xdr:cNvPr id="7611" name="Check Box 443" hidden="1">
              <a:extLst>
                <a:ext uri="{63B3BB69-23CF-44E3-9099-C40C66FF867C}">
                  <a14:compatExt spid="_x0000_s7611"/>
                </a:ext>
                <a:ext uri="{FF2B5EF4-FFF2-40B4-BE49-F238E27FC236}">
                  <a16:creationId xmlns:a16="http://schemas.microsoft.com/office/drawing/2014/main" id="{00000000-0008-0000-0000-0000BB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186</xdr:row>
          <xdr:rowOff>184150</xdr:rowOff>
        </xdr:from>
        <xdr:to>
          <xdr:col>2</xdr:col>
          <xdr:colOff>393700</xdr:colOff>
          <xdr:row>188</xdr:row>
          <xdr:rowOff>12700</xdr:rowOff>
        </xdr:to>
        <xdr:sp macro="" textlink="">
          <xdr:nvSpPr>
            <xdr:cNvPr id="7612" name="Check Box 444" hidden="1">
              <a:extLst>
                <a:ext uri="{63B3BB69-23CF-44E3-9099-C40C66FF867C}">
                  <a14:compatExt spid="_x0000_s7612"/>
                </a:ext>
                <a:ext uri="{FF2B5EF4-FFF2-40B4-BE49-F238E27FC236}">
                  <a16:creationId xmlns:a16="http://schemas.microsoft.com/office/drawing/2014/main" id="{00000000-0008-0000-0000-0000BC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185</xdr:row>
          <xdr:rowOff>336550</xdr:rowOff>
        </xdr:from>
        <xdr:to>
          <xdr:col>2</xdr:col>
          <xdr:colOff>393700</xdr:colOff>
          <xdr:row>187</xdr:row>
          <xdr:rowOff>12700</xdr:rowOff>
        </xdr:to>
        <xdr:sp macro="" textlink="">
          <xdr:nvSpPr>
            <xdr:cNvPr id="7613" name="Check Box 445" hidden="1">
              <a:extLst>
                <a:ext uri="{63B3BB69-23CF-44E3-9099-C40C66FF867C}">
                  <a14:compatExt spid="_x0000_s7613"/>
                </a:ext>
                <a:ext uri="{FF2B5EF4-FFF2-40B4-BE49-F238E27FC236}">
                  <a16:creationId xmlns:a16="http://schemas.microsoft.com/office/drawing/2014/main" id="{00000000-0008-0000-0000-0000BD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185</xdr:row>
          <xdr:rowOff>50800</xdr:rowOff>
        </xdr:from>
        <xdr:to>
          <xdr:col>2</xdr:col>
          <xdr:colOff>393700</xdr:colOff>
          <xdr:row>185</xdr:row>
          <xdr:rowOff>266700</xdr:rowOff>
        </xdr:to>
        <xdr:sp macro="" textlink="">
          <xdr:nvSpPr>
            <xdr:cNvPr id="7614" name="Check Box 446" hidden="1">
              <a:extLst>
                <a:ext uri="{63B3BB69-23CF-44E3-9099-C40C66FF867C}">
                  <a14:compatExt spid="_x0000_s7614"/>
                </a:ext>
                <a:ext uri="{FF2B5EF4-FFF2-40B4-BE49-F238E27FC236}">
                  <a16:creationId xmlns:a16="http://schemas.microsoft.com/office/drawing/2014/main" id="{00000000-0008-0000-0000-0000BE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184</xdr:row>
          <xdr:rowOff>69850</xdr:rowOff>
        </xdr:from>
        <xdr:to>
          <xdr:col>2</xdr:col>
          <xdr:colOff>393700</xdr:colOff>
          <xdr:row>184</xdr:row>
          <xdr:rowOff>279400</xdr:rowOff>
        </xdr:to>
        <xdr:sp macro="" textlink="">
          <xdr:nvSpPr>
            <xdr:cNvPr id="7615" name="Check Box 447" hidden="1">
              <a:extLst>
                <a:ext uri="{63B3BB69-23CF-44E3-9099-C40C66FF867C}">
                  <a14:compatExt spid="_x0000_s7615"/>
                </a:ext>
                <a:ext uri="{FF2B5EF4-FFF2-40B4-BE49-F238E27FC236}">
                  <a16:creationId xmlns:a16="http://schemas.microsoft.com/office/drawing/2014/main" id="{00000000-0008-0000-0000-0000B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183</xdr:row>
          <xdr:rowOff>69850</xdr:rowOff>
        </xdr:from>
        <xdr:to>
          <xdr:col>2</xdr:col>
          <xdr:colOff>393700</xdr:colOff>
          <xdr:row>183</xdr:row>
          <xdr:rowOff>279400</xdr:rowOff>
        </xdr:to>
        <xdr:sp macro="" textlink="">
          <xdr:nvSpPr>
            <xdr:cNvPr id="7616" name="Check Box 448" hidden="1">
              <a:extLst>
                <a:ext uri="{63B3BB69-23CF-44E3-9099-C40C66FF867C}">
                  <a14:compatExt spid="_x0000_s7616"/>
                </a:ext>
                <a:ext uri="{FF2B5EF4-FFF2-40B4-BE49-F238E27FC236}">
                  <a16:creationId xmlns:a16="http://schemas.microsoft.com/office/drawing/2014/main" id="{00000000-0008-0000-0000-0000C0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195</xdr:row>
          <xdr:rowOff>184150</xdr:rowOff>
        </xdr:from>
        <xdr:to>
          <xdr:col>2</xdr:col>
          <xdr:colOff>393700</xdr:colOff>
          <xdr:row>197</xdr:row>
          <xdr:rowOff>12700</xdr:rowOff>
        </xdr:to>
        <xdr:sp macro="" textlink="">
          <xdr:nvSpPr>
            <xdr:cNvPr id="7617" name="Check Box 449" hidden="1">
              <a:extLst>
                <a:ext uri="{63B3BB69-23CF-44E3-9099-C40C66FF867C}">
                  <a14:compatExt spid="_x0000_s7617"/>
                </a:ext>
                <a:ext uri="{FF2B5EF4-FFF2-40B4-BE49-F238E27FC236}">
                  <a16:creationId xmlns:a16="http://schemas.microsoft.com/office/drawing/2014/main" id="{00000000-0008-0000-0000-0000C1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194</xdr:row>
          <xdr:rowOff>184150</xdr:rowOff>
        </xdr:from>
        <xdr:to>
          <xdr:col>2</xdr:col>
          <xdr:colOff>393700</xdr:colOff>
          <xdr:row>196</xdr:row>
          <xdr:rowOff>12700</xdr:rowOff>
        </xdr:to>
        <xdr:sp macro="" textlink="">
          <xdr:nvSpPr>
            <xdr:cNvPr id="7618" name="Check Box 450" hidden="1">
              <a:extLst>
                <a:ext uri="{63B3BB69-23CF-44E3-9099-C40C66FF867C}">
                  <a14:compatExt spid="_x0000_s7618"/>
                </a:ext>
                <a:ext uri="{FF2B5EF4-FFF2-40B4-BE49-F238E27FC236}">
                  <a16:creationId xmlns:a16="http://schemas.microsoft.com/office/drawing/2014/main" id="{00000000-0008-0000-0000-0000C2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193</xdr:row>
          <xdr:rowOff>184150</xdr:rowOff>
        </xdr:from>
        <xdr:to>
          <xdr:col>2</xdr:col>
          <xdr:colOff>393700</xdr:colOff>
          <xdr:row>195</xdr:row>
          <xdr:rowOff>12700</xdr:rowOff>
        </xdr:to>
        <xdr:sp macro="" textlink="">
          <xdr:nvSpPr>
            <xdr:cNvPr id="7619" name="Check Box 451" hidden="1">
              <a:extLst>
                <a:ext uri="{63B3BB69-23CF-44E3-9099-C40C66FF867C}">
                  <a14:compatExt spid="_x0000_s7619"/>
                </a:ext>
                <a:ext uri="{FF2B5EF4-FFF2-40B4-BE49-F238E27FC236}">
                  <a16:creationId xmlns:a16="http://schemas.microsoft.com/office/drawing/2014/main" id="{00000000-0008-0000-0000-0000C3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192</xdr:row>
          <xdr:rowOff>184150</xdr:rowOff>
        </xdr:from>
        <xdr:to>
          <xdr:col>2</xdr:col>
          <xdr:colOff>393700</xdr:colOff>
          <xdr:row>194</xdr:row>
          <xdr:rowOff>12700</xdr:rowOff>
        </xdr:to>
        <xdr:sp macro="" textlink="">
          <xdr:nvSpPr>
            <xdr:cNvPr id="7620" name="Check Box 452" hidden="1">
              <a:extLst>
                <a:ext uri="{63B3BB69-23CF-44E3-9099-C40C66FF867C}">
                  <a14:compatExt spid="_x0000_s7620"/>
                </a:ext>
                <a:ext uri="{FF2B5EF4-FFF2-40B4-BE49-F238E27FC236}">
                  <a16:creationId xmlns:a16="http://schemas.microsoft.com/office/drawing/2014/main" id="{00000000-0008-0000-0000-0000C4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191</xdr:row>
          <xdr:rowOff>184150</xdr:rowOff>
        </xdr:from>
        <xdr:to>
          <xdr:col>2</xdr:col>
          <xdr:colOff>393700</xdr:colOff>
          <xdr:row>193</xdr:row>
          <xdr:rowOff>12700</xdr:rowOff>
        </xdr:to>
        <xdr:sp macro="" textlink="">
          <xdr:nvSpPr>
            <xdr:cNvPr id="7621" name="Check Box 453" hidden="1">
              <a:extLst>
                <a:ext uri="{63B3BB69-23CF-44E3-9099-C40C66FF867C}">
                  <a14:compatExt spid="_x0000_s7621"/>
                </a:ext>
                <a:ext uri="{FF2B5EF4-FFF2-40B4-BE49-F238E27FC236}">
                  <a16:creationId xmlns:a16="http://schemas.microsoft.com/office/drawing/2014/main" id="{00000000-0008-0000-0000-0000C5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203</xdr:row>
          <xdr:rowOff>184150</xdr:rowOff>
        </xdr:from>
        <xdr:to>
          <xdr:col>2</xdr:col>
          <xdr:colOff>393700</xdr:colOff>
          <xdr:row>205</xdr:row>
          <xdr:rowOff>12700</xdr:rowOff>
        </xdr:to>
        <xdr:sp macro="" textlink="">
          <xdr:nvSpPr>
            <xdr:cNvPr id="7622" name="Check Box 454" hidden="1">
              <a:extLst>
                <a:ext uri="{63B3BB69-23CF-44E3-9099-C40C66FF867C}">
                  <a14:compatExt spid="_x0000_s7622"/>
                </a:ext>
                <a:ext uri="{FF2B5EF4-FFF2-40B4-BE49-F238E27FC236}">
                  <a16:creationId xmlns:a16="http://schemas.microsoft.com/office/drawing/2014/main" id="{00000000-0008-0000-0000-0000C6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202</xdr:row>
          <xdr:rowOff>184150</xdr:rowOff>
        </xdr:from>
        <xdr:to>
          <xdr:col>2</xdr:col>
          <xdr:colOff>393700</xdr:colOff>
          <xdr:row>204</xdr:row>
          <xdr:rowOff>12700</xdr:rowOff>
        </xdr:to>
        <xdr:sp macro="" textlink="">
          <xdr:nvSpPr>
            <xdr:cNvPr id="7623" name="Check Box 455" hidden="1">
              <a:extLst>
                <a:ext uri="{63B3BB69-23CF-44E3-9099-C40C66FF867C}">
                  <a14:compatExt spid="_x0000_s7623"/>
                </a:ext>
                <a:ext uri="{FF2B5EF4-FFF2-40B4-BE49-F238E27FC236}">
                  <a16:creationId xmlns:a16="http://schemas.microsoft.com/office/drawing/2014/main" id="{00000000-0008-0000-0000-0000C7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201</xdr:row>
          <xdr:rowOff>184150</xdr:rowOff>
        </xdr:from>
        <xdr:to>
          <xdr:col>2</xdr:col>
          <xdr:colOff>393700</xdr:colOff>
          <xdr:row>203</xdr:row>
          <xdr:rowOff>12700</xdr:rowOff>
        </xdr:to>
        <xdr:sp macro="" textlink="">
          <xdr:nvSpPr>
            <xdr:cNvPr id="7624" name="Check Box 456" hidden="1">
              <a:extLst>
                <a:ext uri="{63B3BB69-23CF-44E3-9099-C40C66FF867C}">
                  <a14:compatExt spid="_x0000_s7624"/>
                </a:ext>
                <a:ext uri="{FF2B5EF4-FFF2-40B4-BE49-F238E27FC236}">
                  <a16:creationId xmlns:a16="http://schemas.microsoft.com/office/drawing/2014/main" id="{00000000-0008-0000-0000-0000C8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200</xdr:row>
          <xdr:rowOff>184150</xdr:rowOff>
        </xdr:from>
        <xdr:to>
          <xdr:col>2</xdr:col>
          <xdr:colOff>393700</xdr:colOff>
          <xdr:row>202</xdr:row>
          <xdr:rowOff>12700</xdr:rowOff>
        </xdr:to>
        <xdr:sp macro="" textlink="">
          <xdr:nvSpPr>
            <xdr:cNvPr id="7625" name="Check Box 457" hidden="1">
              <a:extLst>
                <a:ext uri="{63B3BB69-23CF-44E3-9099-C40C66FF867C}">
                  <a14:compatExt spid="_x0000_s7625"/>
                </a:ext>
                <a:ext uri="{FF2B5EF4-FFF2-40B4-BE49-F238E27FC236}">
                  <a16:creationId xmlns:a16="http://schemas.microsoft.com/office/drawing/2014/main" id="{00000000-0008-0000-0000-0000C9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199</xdr:row>
          <xdr:rowOff>184150</xdr:rowOff>
        </xdr:from>
        <xdr:to>
          <xdr:col>2</xdr:col>
          <xdr:colOff>393700</xdr:colOff>
          <xdr:row>201</xdr:row>
          <xdr:rowOff>12700</xdr:rowOff>
        </xdr:to>
        <xdr:sp macro="" textlink="">
          <xdr:nvSpPr>
            <xdr:cNvPr id="7626" name="Check Box 458" hidden="1">
              <a:extLst>
                <a:ext uri="{63B3BB69-23CF-44E3-9099-C40C66FF867C}">
                  <a14:compatExt spid="_x0000_s7626"/>
                </a:ext>
                <a:ext uri="{FF2B5EF4-FFF2-40B4-BE49-F238E27FC236}">
                  <a16:creationId xmlns:a16="http://schemas.microsoft.com/office/drawing/2014/main" id="{00000000-0008-0000-0000-0000CA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210</xdr:row>
          <xdr:rowOff>184150</xdr:rowOff>
        </xdr:from>
        <xdr:to>
          <xdr:col>2</xdr:col>
          <xdr:colOff>393700</xdr:colOff>
          <xdr:row>212</xdr:row>
          <xdr:rowOff>12700</xdr:rowOff>
        </xdr:to>
        <xdr:sp macro="" textlink="">
          <xdr:nvSpPr>
            <xdr:cNvPr id="7627" name="Check Box 459" hidden="1">
              <a:extLst>
                <a:ext uri="{63B3BB69-23CF-44E3-9099-C40C66FF867C}">
                  <a14:compatExt spid="_x0000_s7627"/>
                </a:ext>
                <a:ext uri="{FF2B5EF4-FFF2-40B4-BE49-F238E27FC236}">
                  <a16:creationId xmlns:a16="http://schemas.microsoft.com/office/drawing/2014/main" id="{00000000-0008-0000-0000-0000CB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209</xdr:row>
          <xdr:rowOff>184150</xdr:rowOff>
        </xdr:from>
        <xdr:to>
          <xdr:col>2</xdr:col>
          <xdr:colOff>393700</xdr:colOff>
          <xdr:row>211</xdr:row>
          <xdr:rowOff>12700</xdr:rowOff>
        </xdr:to>
        <xdr:sp macro="" textlink="">
          <xdr:nvSpPr>
            <xdr:cNvPr id="7628" name="Check Box 460" hidden="1">
              <a:extLst>
                <a:ext uri="{63B3BB69-23CF-44E3-9099-C40C66FF867C}">
                  <a14:compatExt spid="_x0000_s7628"/>
                </a:ext>
                <a:ext uri="{FF2B5EF4-FFF2-40B4-BE49-F238E27FC236}">
                  <a16:creationId xmlns:a16="http://schemas.microsoft.com/office/drawing/2014/main" id="{00000000-0008-0000-0000-0000CC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208</xdr:row>
          <xdr:rowOff>184150</xdr:rowOff>
        </xdr:from>
        <xdr:to>
          <xdr:col>2</xdr:col>
          <xdr:colOff>393700</xdr:colOff>
          <xdr:row>210</xdr:row>
          <xdr:rowOff>12700</xdr:rowOff>
        </xdr:to>
        <xdr:sp macro="" textlink="">
          <xdr:nvSpPr>
            <xdr:cNvPr id="7629" name="Check Box 461" hidden="1">
              <a:extLst>
                <a:ext uri="{63B3BB69-23CF-44E3-9099-C40C66FF867C}">
                  <a14:compatExt spid="_x0000_s7629"/>
                </a:ext>
                <a:ext uri="{FF2B5EF4-FFF2-40B4-BE49-F238E27FC236}">
                  <a16:creationId xmlns:a16="http://schemas.microsoft.com/office/drawing/2014/main" id="{00000000-0008-0000-0000-0000CD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207</xdr:row>
          <xdr:rowOff>184150</xdr:rowOff>
        </xdr:from>
        <xdr:to>
          <xdr:col>2</xdr:col>
          <xdr:colOff>393700</xdr:colOff>
          <xdr:row>209</xdr:row>
          <xdr:rowOff>12700</xdr:rowOff>
        </xdr:to>
        <xdr:sp macro="" textlink="">
          <xdr:nvSpPr>
            <xdr:cNvPr id="7630" name="Check Box 462" hidden="1">
              <a:extLst>
                <a:ext uri="{63B3BB69-23CF-44E3-9099-C40C66FF867C}">
                  <a14:compatExt spid="_x0000_s7630"/>
                </a:ext>
                <a:ext uri="{FF2B5EF4-FFF2-40B4-BE49-F238E27FC236}">
                  <a16:creationId xmlns:a16="http://schemas.microsoft.com/office/drawing/2014/main" id="{00000000-0008-0000-0000-0000CE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206</xdr:row>
          <xdr:rowOff>184150</xdr:rowOff>
        </xdr:from>
        <xdr:to>
          <xdr:col>2</xdr:col>
          <xdr:colOff>393700</xdr:colOff>
          <xdr:row>208</xdr:row>
          <xdr:rowOff>12700</xdr:rowOff>
        </xdr:to>
        <xdr:sp macro="" textlink="">
          <xdr:nvSpPr>
            <xdr:cNvPr id="7631" name="Check Box 463" hidden="1">
              <a:extLst>
                <a:ext uri="{63B3BB69-23CF-44E3-9099-C40C66FF867C}">
                  <a14:compatExt spid="_x0000_s7631"/>
                </a:ext>
                <a:ext uri="{FF2B5EF4-FFF2-40B4-BE49-F238E27FC236}">
                  <a16:creationId xmlns:a16="http://schemas.microsoft.com/office/drawing/2014/main" id="{00000000-0008-0000-0000-0000C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217</xdr:row>
          <xdr:rowOff>184150</xdr:rowOff>
        </xdr:from>
        <xdr:to>
          <xdr:col>2</xdr:col>
          <xdr:colOff>393700</xdr:colOff>
          <xdr:row>219</xdr:row>
          <xdr:rowOff>12700</xdr:rowOff>
        </xdr:to>
        <xdr:sp macro="" textlink="">
          <xdr:nvSpPr>
            <xdr:cNvPr id="7632" name="Check Box 464" hidden="1">
              <a:extLst>
                <a:ext uri="{63B3BB69-23CF-44E3-9099-C40C66FF867C}">
                  <a14:compatExt spid="_x0000_s7632"/>
                </a:ext>
                <a:ext uri="{FF2B5EF4-FFF2-40B4-BE49-F238E27FC236}">
                  <a16:creationId xmlns:a16="http://schemas.microsoft.com/office/drawing/2014/main" id="{00000000-0008-0000-0000-0000D0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216</xdr:row>
          <xdr:rowOff>184150</xdr:rowOff>
        </xdr:from>
        <xdr:to>
          <xdr:col>2</xdr:col>
          <xdr:colOff>393700</xdr:colOff>
          <xdr:row>218</xdr:row>
          <xdr:rowOff>12700</xdr:rowOff>
        </xdr:to>
        <xdr:sp macro="" textlink="">
          <xdr:nvSpPr>
            <xdr:cNvPr id="7633" name="Check Box 465" hidden="1">
              <a:extLst>
                <a:ext uri="{63B3BB69-23CF-44E3-9099-C40C66FF867C}">
                  <a14:compatExt spid="_x0000_s7633"/>
                </a:ext>
                <a:ext uri="{FF2B5EF4-FFF2-40B4-BE49-F238E27FC236}">
                  <a16:creationId xmlns:a16="http://schemas.microsoft.com/office/drawing/2014/main" id="{00000000-0008-0000-0000-0000D1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215</xdr:row>
          <xdr:rowOff>184150</xdr:rowOff>
        </xdr:from>
        <xdr:to>
          <xdr:col>2</xdr:col>
          <xdr:colOff>393700</xdr:colOff>
          <xdr:row>217</xdr:row>
          <xdr:rowOff>12700</xdr:rowOff>
        </xdr:to>
        <xdr:sp macro="" textlink="">
          <xdr:nvSpPr>
            <xdr:cNvPr id="7634" name="Check Box 466" hidden="1">
              <a:extLst>
                <a:ext uri="{63B3BB69-23CF-44E3-9099-C40C66FF867C}">
                  <a14:compatExt spid="_x0000_s7634"/>
                </a:ext>
                <a:ext uri="{FF2B5EF4-FFF2-40B4-BE49-F238E27FC236}">
                  <a16:creationId xmlns:a16="http://schemas.microsoft.com/office/drawing/2014/main" id="{00000000-0008-0000-0000-0000D2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214</xdr:row>
          <xdr:rowOff>184150</xdr:rowOff>
        </xdr:from>
        <xdr:to>
          <xdr:col>2</xdr:col>
          <xdr:colOff>393700</xdr:colOff>
          <xdr:row>216</xdr:row>
          <xdr:rowOff>12700</xdr:rowOff>
        </xdr:to>
        <xdr:sp macro="" textlink="">
          <xdr:nvSpPr>
            <xdr:cNvPr id="7635" name="Check Box 467" hidden="1">
              <a:extLst>
                <a:ext uri="{63B3BB69-23CF-44E3-9099-C40C66FF867C}">
                  <a14:compatExt spid="_x0000_s7635"/>
                </a:ext>
                <a:ext uri="{FF2B5EF4-FFF2-40B4-BE49-F238E27FC236}">
                  <a16:creationId xmlns:a16="http://schemas.microsoft.com/office/drawing/2014/main" id="{00000000-0008-0000-0000-0000D3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213</xdr:row>
          <xdr:rowOff>184150</xdr:rowOff>
        </xdr:from>
        <xdr:to>
          <xdr:col>2</xdr:col>
          <xdr:colOff>393700</xdr:colOff>
          <xdr:row>215</xdr:row>
          <xdr:rowOff>12700</xdr:rowOff>
        </xdr:to>
        <xdr:sp macro="" textlink="">
          <xdr:nvSpPr>
            <xdr:cNvPr id="7636" name="Check Box 468" hidden="1">
              <a:extLst>
                <a:ext uri="{63B3BB69-23CF-44E3-9099-C40C66FF867C}">
                  <a14:compatExt spid="_x0000_s7636"/>
                </a:ext>
                <a:ext uri="{FF2B5EF4-FFF2-40B4-BE49-F238E27FC236}">
                  <a16:creationId xmlns:a16="http://schemas.microsoft.com/office/drawing/2014/main" id="{00000000-0008-0000-0000-0000D4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224</xdr:row>
          <xdr:rowOff>184150</xdr:rowOff>
        </xdr:from>
        <xdr:to>
          <xdr:col>2</xdr:col>
          <xdr:colOff>393700</xdr:colOff>
          <xdr:row>226</xdr:row>
          <xdr:rowOff>12700</xdr:rowOff>
        </xdr:to>
        <xdr:sp macro="" textlink="">
          <xdr:nvSpPr>
            <xdr:cNvPr id="7637" name="Check Box 469" hidden="1">
              <a:extLst>
                <a:ext uri="{63B3BB69-23CF-44E3-9099-C40C66FF867C}">
                  <a14:compatExt spid="_x0000_s7637"/>
                </a:ext>
                <a:ext uri="{FF2B5EF4-FFF2-40B4-BE49-F238E27FC236}">
                  <a16:creationId xmlns:a16="http://schemas.microsoft.com/office/drawing/2014/main" id="{00000000-0008-0000-0000-0000D5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223</xdr:row>
          <xdr:rowOff>184150</xdr:rowOff>
        </xdr:from>
        <xdr:to>
          <xdr:col>2</xdr:col>
          <xdr:colOff>393700</xdr:colOff>
          <xdr:row>225</xdr:row>
          <xdr:rowOff>12700</xdr:rowOff>
        </xdr:to>
        <xdr:sp macro="" textlink="">
          <xdr:nvSpPr>
            <xdr:cNvPr id="7638" name="Check Box 470" hidden="1">
              <a:extLst>
                <a:ext uri="{63B3BB69-23CF-44E3-9099-C40C66FF867C}">
                  <a14:compatExt spid="_x0000_s7638"/>
                </a:ext>
                <a:ext uri="{FF2B5EF4-FFF2-40B4-BE49-F238E27FC236}">
                  <a16:creationId xmlns:a16="http://schemas.microsoft.com/office/drawing/2014/main" id="{00000000-0008-0000-0000-0000D6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222</xdr:row>
          <xdr:rowOff>336550</xdr:rowOff>
        </xdr:from>
        <xdr:to>
          <xdr:col>2</xdr:col>
          <xdr:colOff>393700</xdr:colOff>
          <xdr:row>224</xdr:row>
          <xdr:rowOff>12700</xdr:rowOff>
        </xdr:to>
        <xdr:sp macro="" textlink="">
          <xdr:nvSpPr>
            <xdr:cNvPr id="7639" name="Check Box 471" hidden="1">
              <a:extLst>
                <a:ext uri="{63B3BB69-23CF-44E3-9099-C40C66FF867C}">
                  <a14:compatExt spid="_x0000_s7639"/>
                </a:ext>
                <a:ext uri="{FF2B5EF4-FFF2-40B4-BE49-F238E27FC236}">
                  <a16:creationId xmlns:a16="http://schemas.microsoft.com/office/drawing/2014/main" id="{00000000-0008-0000-0000-0000D7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222</xdr:row>
          <xdr:rowOff>69850</xdr:rowOff>
        </xdr:from>
        <xdr:to>
          <xdr:col>2</xdr:col>
          <xdr:colOff>393700</xdr:colOff>
          <xdr:row>222</xdr:row>
          <xdr:rowOff>298450</xdr:rowOff>
        </xdr:to>
        <xdr:sp macro="" textlink="">
          <xdr:nvSpPr>
            <xdr:cNvPr id="7640" name="Check Box 472" hidden="1">
              <a:extLst>
                <a:ext uri="{63B3BB69-23CF-44E3-9099-C40C66FF867C}">
                  <a14:compatExt spid="_x0000_s7640"/>
                </a:ext>
                <a:ext uri="{FF2B5EF4-FFF2-40B4-BE49-F238E27FC236}">
                  <a16:creationId xmlns:a16="http://schemas.microsoft.com/office/drawing/2014/main" id="{00000000-0008-0000-0000-0000D8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220</xdr:row>
          <xdr:rowOff>184150</xdr:rowOff>
        </xdr:from>
        <xdr:to>
          <xdr:col>2</xdr:col>
          <xdr:colOff>393700</xdr:colOff>
          <xdr:row>222</xdr:row>
          <xdr:rowOff>12700</xdr:rowOff>
        </xdr:to>
        <xdr:sp macro="" textlink="">
          <xdr:nvSpPr>
            <xdr:cNvPr id="7641" name="Check Box 473" hidden="1">
              <a:extLst>
                <a:ext uri="{63B3BB69-23CF-44E3-9099-C40C66FF867C}">
                  <a14:compatExt spid="_x0000_s7641"/>
                </a:ext>
                <a:ext uri="{FF2B5EF4-FFF2-40B4-BE49-F238E27FC236}">
                  <a16:creationId xmlns:a16="http://schemas.microsoft.com/office/drawing/2014/main" id="{00000000-0008-0000-0000-0000D9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231</xdr:row>
          <xdr:rowOff>184150</xdr:rowOff>
        </xdr:from>
        <xdr:to>
          <xdr:col>2</xdr:col>
          <xdr:colOff>393700</xdr:colOff>
          <xdr:row>233</xdr:row>
          <xdr:rowOff>12700</xdr:rowOff>
        </xdr:to>
        <xdr:sp macro="" textlink="">
          <xdr:nvSpPr>
            <xdr:cNvPr id="7642" name="Check Box 474" hidden="1">
              <a:extLst>
                <a:ext uri="{63B3BB69-23CF-44E3-9099-C40C66FF867C}">
                  <a14:compatExt spid="_x0000_s7642"/>
                </a:ext>
                <a:ext uri="{FF2B5EF4-FFF2-40B4-BE49-F238E27FC236}">
                  <a16:creationId xmlns:a16="http://schemas.microsoft.com/office/drawing/2014/main" id="{00000000-0008-0000-0000-0000DA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230</xdr:row>
          <xdr:rowOff>184150</xdr:rowOff>
        </xdr:from>
        <xdr:to>
          <xdr:col>2</xdr:col>
          <xdr:colOff>393700</xdr:colOff>
          <xdr:row>232</xdr:row>
          <xdr:rowOff>12700</xdr:rowOff>
        </xdr:to>
        <xdr:sp macro="" textlink="">
          <xdr:nvSpPr>
            <xdr:cNvPr id="7643" name="Check Box 475" hidden="1">
              <a:extLst>
                <a:ext uri="{63B3BB69-23CF-44E3-9099-C40C66FF867C}">
                  <a14:compatExt spid="_x0000_s7643"/>
                </a:ext>
                <a:ext uri="{FF2B5EF4-FFF2-40B4-BE49-F238E27FC236}">
                  <a16:creationId xmlns:a16="http://schemas.microsoft.com/office/drawing/2014/main" id="{00000000-0008-0000-0000-0000DB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229</xdr:row>
          <xdr:rowOff>184150</xdr:rowOff>
        </xdr:from>
        <xdr:to>
          <xdr:col>2</xdr:col>
          <xdr:colOff>393700</xdr:colOff>
          <xdr:row>231</xdr:row>
          <xdr:rowOff>12700</xdr:rowOff>
        </xdr:to>
        <xdr:sp macro="" textlink="">
          <xdr:nvSpPr>
            <xdr:cNvPr id="7644" name="Check Box 476" hidden="1">
              <a:extLst>
                <a:ext uri="{63B3BB69-23CF-44E3-9099-C40C66FF867C}">
                  <a14:compatExt spid="_x0000_s7644"/>
                </a:ext>
                <a:ext uri="{FF2B5EF4-FFF2-40B4-BE49-F238E27FC236}">
                  <a16:creationId xmlns:a16="http://schemas.microsoft.com/office/drawing/2014/main" id="{00000000-0008-0000-0000-0000DC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228</xdr:row>
          <xdr:rowOff>184150</xdr:rowOff>
        </xdr:from>
        <xdr:to>
          <xdr:col>2</xdr:col>
          <xdr:colOff>393700</xdr:colOff>
          <xdr:row>230</xdr:row>
          <xdr:rowOff>12700</xdr:rowOff>
        </xdr:to>
        <xdr:sp macro="" textlink="">
          <xdr:nvSpPr>
            <xdr:cNvPr id="7645" name="Check Box 477" hidden="1">
              <a:extLst>
                <a:ext uri="{63B3BB69-23CF-44E3-9099-C40C66FF867C}">
                  <a14:compatExt spid="_x0000_s7645"/>
                </a:ext>
                <a:ext uri="{FF2B5EF4-FFF2-40B4-BE49-F238E27FC236}">
                  <a16:creationId xmlns:a16="http://schemas.microsoft.com/office/drawing/2014/main" id="{00000000-0008-0000-0000-0000DD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227</xdr:row>
          <xdr:rowOff>495300</xdr:rowOff>
        </xdr:from>
        <xdr:to>
          <xdr:col>2</xdr:col>
          <xdr:colOff>393700</xdr:colOff>
          <xdr:row>229</xdr:row>
          <xdr:rowOff>12700</xdr:rowOff>
        </xdr:to>
        <xdr:sp macro="" textlink="">
          <xdr:nvSpPr>
            <xdr:cNvPr id="7646" name="Check Box 478" hidden="1">
              <a:extLst>
                <a:ext uri="{63B3BB69-23CF-44E3-9099-C40C66FF867C}">
                  <a14:compatExt spid="_x0000_s7646"/>
                </a:ext>
                <a:ext uri="{FF2B5EF4-FFF2-40B4-BE49-F238E27FC236}">
                  <a16:creationId xmlns:a16="http://schemas.microsoft.com/office/drawing/2014/main" id="{00000000-0008-0000-0000-0000DE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238</xdr:row>
          <xdr:rowOff>184150</xdr:rowOff>
        </xdr:from>
        <xdr:to>
          <xdr:col>2</xdr:col>
          <xdr:colOff>393700</xdr:colOff>
          <xdr:row>240</xdr:row>
          <xdr:rowOff>12700</xdr:rowOff>
        </xdr:to>
        <xdr:sp macro="" textlink="">
          <xdr:nvSpPr>
            <xdr:cNvPr id="7647" name="Check Box 479" hidden="1">
              <a:extLst>
                <a:ext uri="{63B3BB69-23CF-44E3-9099-C40C66FF867C}">
                  <a14:compatExt spid="_x0000_s7647"/>
                </a:ext>
                <a:ext uri="{FF2B5EF4-FFF2-40B4-BE49-F238E27FC236}">
                  <a16:creationId xmlns:a16="http://schemas.microsoft.com/office/drawing/2014/main" id="{00000000-0008-0000-0000-0000D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237</xdr:row>
          <xdr:rowOff>184150</xdr:rowOff>
        </xdr:from>
        <xdr:to>
          <xdr:col>2</xdr:col>
          <xdr:colOff>393700</xdr:colOff>
          <xdr:row>239</xdr:row>
          <xdr:rowOff>12700</xdr:rowOff>
        </xdr:to>
        <xdr:sp macro="" textlink="">
          <xdr:nvSpPr>
            <xdr:cNvPr id="7648" name="Check Box 480" hidden="1">
              <a:extLst>
                <a:ext uri="{63B3BB69-23CF-44E3-9099-C40C66FF867C}">
                  <a14:compatExt spid="_x0000_s7648"/>
                </a:ext>
                <a:ext uri="{FF2B5EF4-FFF2-40B4-BE49-F238E27FC236}">
                  <a16:creationId xmlns:a16="http://schemas.microsoft.com/office/drawing/2014/main" id="{00000000-0008-0000-0000-0000E0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236</xdr:row>
          <xdr:rowOff>184150</xdr:rowOff>
        </xdr:from>
        <xdr:to>
          <xdr:col>2</xdr:col>
          <xdr:colOff>393700</xdr:colOff>
          <xdr:row>238</xdr:row>
          <xdr:rowOff>12700</xdr:rowOff>
        </xdr:to>
        <xdr:sp macro="" textlink="">
          <xdr:nvSpPr>
            <xdr:cNvPr id="7649" name="Check Box 481" hidden="1">
              <a:extLst>
                <a:ext uri="{63B3BB69-23CF-44E3-9099-C40C66FF867C}">
                  <a14:compatExt spid="_x0000_s7649"/>
                </a:ext>
                <a:ext uri="{FF2B5EF4-FFF2-40B4-BE49-F238E27FC236}">
                  <a16:creationId xmlns:a16="http://schemas.microsoft.com/office/drawing/2014/main" id="{00000000-0008-0000-0000-0000E1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235</xdr:row>
          <xdr:rowOff>184150</xdr:rowOff>
        </xdr:from>
        <xdr:to>
          <xdr:col>2</xdr:col>
          <xdr:colOff>393700</xdr:colOff>
          <xdr:row>237</xdr:row>
          <xdr:rowOff>12700</xdr:rowOff>
        </xdr:to>
        <xdr:sp macro="" textlink="">
          <xdr:nvSpPr>
            <xdr:cNvPr id="7650" name="Check Box 482" hidden="1">
              <a:extLst>
                <a:ext uri="{63B3BB69-23CF-44E3-9099-C40C66FF867C}">
                  <a14:compatExt spid="_x0000_s7650"/>
                </a:ext>
                <a:ext uri="{FF2B5EF4-FFF2-40B4-BE49-F238E27FC236}">
                  <a16:creationId xmlns:a16="http://schemas.microsoft.com/office/drawing/2014/main" id="{00000000-0008-0000-0000-0000E2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234</xdr:row>
          <xdr:rowOff>679450</xdr:rowOff>
        </xdr:from>
        <xdr:to>
          <xdr:col>2</xdr:col>
          <xdr:colOff>393700</xdr:colOff>
          <xdr:row>236</xdr:row>
          <xdr:rowOff>12700</xdr:rowOff>
        </xdr:to>
        <xdr:sp macro="" textlink="">
          <xdr:nvSpPr>
            <xdr:cNvPr id="7651" name="Check Box 483" hidden="1">
              <a:extLst>
                <a:ext uri="{63B3BB69-23CF-44E3-9099-C40C66FF867C}">
                  <a14:compatExt spid="_x0000_s7651"/>
                </a:ext>
                <a:ext uri="{FF2B5EF4-FFF2-40B4-BE49-F238E27FC236}">
                  <a16:creationId xmlns:a16="http://schemas.microsoft.com/office/drawing/2014/main" id="{00000000-0008-0000-0000-0000E3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xdr:col>
      <xdr:colOff>0</xdr:colOff>
      <xdr:row>244</xdr:row>
      <xdr:rowOff>0</xdr:rowOff>
    </xdr:from>
    <xdr:to>
      <xdr:col>2</xdr:col>
      <xdr:colOff>381000</xdr:colOff>
      <xdr:row>249</xdr:row>
      <xdr:rowOff>0</xdr:rowOff>
    </xdr:to>
    <xdr:sp macro="" textlink="">
      <xdr:nvSpPr>
        <xdr:cNvPr id="7729"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311E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mc:AlternateContent xmlns:mc="http://schemas.openxmlformats.org/markup-compatibility/2006">
    <mc:Choice xmlns:a14="http://schemas.microsoft.com/office/drawing/2010/main" Requires="a14">
      <xdr:twoCellAnchor editAs="oneCell">
        <xdr:from>
          <xdr:col>2</xdr:col>
          <xdr:colOff>107950</xdr:colOff>
          <xdr:row>247</xdr:row>
          <xdr:rowOff>184150</xdr:rowOff>
        </xdr:from>
        <xdr:to>
          <xdr:col>2</xdr:col>
          <xdr:colOff>412750</xdr:colOff>
          <xdr:row>249</xdr:row>
          <xdr:rowOff>12700</xdr:rowOff>
        </xdr:to>
        <xdr:sp macro="" textlink="">
          <xdr:nvSpPr>
            <xdr:cNvPr id="7653" name="Check Box 485" hidden="1">
              <a:extLst>
                <a:ext uri="{63B3BB69-23CF-44E3-9099-C40C66FF867C}">
                  <a14:compatExt spid="_x0000_s7653"/>
                </a:ext>
                <a:ext uri="{FF2B5EF4-FFF2-40B4-BE49-F238E27FC236}">
                  <a16:creationId xmlns:a16="http://schemas.microsoft.com/office/drawing/2014/main" id="{00000000-0008-0000-0000-0000E5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246</xdr:row>
          <xdr:rowOff>184150</xdr:rowOff>
        </xdr:from>
        <xdr:to>
          <xdr:col>2</xdr:col>
          <xdr:colOff>412750</xdr:colOff>
          <xdr:row>248</xdr:row>
          <xdr:rowOff>12700</xdr:rowOff>
        </xdr:to>
        <xdr:sp macro="" textlink="">
          <xdr:nvSpPr>
            <xdr:cNvPr id="7654" name="Check Box 486" hidden="1">
              <a:extLst>
                <a:ext uri="{63B3BB69-23CF-44E3-9099-C40C66FF867C}">
                  <a14:compatExt spid="_x0000_s7654"/>
                </a:ext>
                <a:ext uri="{FF2B5EF4-FFF2-40B4-BE49-F238E27FC236}">
                  <a16:creationId xmlns:a16="http://schemas.microsoft.com/office/drawing/2014/main" id="{00000000-0008-0000-0000-0000E6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245</xdr:row>
          <xdr:rowOff>184150</xdr:rowOff>
        </xdr:from>
        <xdr:to>
          <xdr:col>2</xdr:col>
          <xdr:colOff>412750</xdr:colOff>
          <xdr:row>247</xdr:row>
          <xdr:rowOff>12700</xdr:rowOff>
        </xdr:to>
        <xdr:sp macro="" textlink="">
          <xdr:nvSpPr>
            <xdr:cNvPr id="7655" name="Check Box 487" hidden="1">
              <a:extLst>
                <a:ext uri="{63B3BB69-23CF-44E3-9099-C40C66FF867C}">
                  <a14:compatExt spid="_x0000_s7655"/>
                </a:ext>
                <a:ext uri="{FF2B5EF4-FFF2-40B4-BE49-F238E27FC236}">
                  <a16:creationId xmlns:a16="http://schemas.microsoft.com/office/drawing/2014/main" id="{00000000-0008-0000-0000-0000E7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244</xdr:row>
          <xdr:rowOff>184150</xdr:rowOff>
        </xdr:from>
        <xdr:to>
          <xdr:col>2</xdr:col>
          <xdr:colOff>412750</xdr:colOff>
          <xdr:row>246</xdr:row>
          <xdr:rowOff>12700</xdr:rowOff>
        </xdr:to>
        <xdr:sp macro="" textlink="">
          <xdr:nvSpPr>
            <xdr:cNvPr id="7656" name="Check Box 488" hidden="1">
              <a:extLst>
                <a:ext uri="{63B3BB69-23CF-44E3-9099-C40C66FF867C}">
                  <a14:compatExt spid="_x0000_s7656"/>
                </a:ext>
                <a:ext uri="{FF2B5EF4-FFF2-40B4-BE49-F238E27FC236}">
                  <a16:creationId xmlns:a16="http://schemas.microsoft.com/office/drawing/2014/main" id="{00000000-0008-0000-0000-0000E8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243</xdr:row>
          <xdr:rowOff>336550</xdr:rowOff>
        </xdr:from>
        <xdr:to>
          <xdr:col>2</xdr:col>
          <xdr:colOff>412750</xdr:colOff>
          <xdr:row>245</xdr:row>
          <xdr:rowOff>12700</xdr:rowOff>
        </xdr:to>
        <xdr:sp macro="" textlink="">
          <xdr:nvSpPr>
            <xdr:cNvPr id="7657" name="Check Box 489" hidden="1">
              <a:extLst>
                <a:ext uri="{63B3BB69-23CF-44E3-9099-C40C66FF867C}">
                  <a14:compatExt spid="_x0000_s7657"/>
                </a:ext>
                <a:ext uri="{FF2B5EF4-FFF2-40B4-BE49-F238E27FC236}">
                  <a16:creationId xmlns:a16="http://schemas.microsoft.com/office/drawing/2014/main" id="{00000000-0008-0000-0000-0000E9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274</xdr:row>
          <xdr:rowOff>0</xdr:rowOff>
        </xdr:from>
        <xdr:to>
          <xdr:col>2</xdr:col>
          <xdr:colOff>381000</xdr:colOff>
          <xdr:row>279</xdr:row>
          <xdr:rowOff>0</xdr:rowOff>
        </xdr:to>
        <xdr:sp macro="" textlink="">
          <xdr:nvSpPr>
            <xdr:cNvPr id="7659" name="Group Box 491" hidden="1">
              <a:extLst>
                <a:ext uri="{63B3BB69-23CF-44E3-9099-C40C66FF867C}">
                  <a14:compatExt spid="_x0000_s7659"/>
                </a:ext>
                <a:ext uri="{FF2B5EF4-FFF2-40B4-BE49-F238E27FC236}">
                  <a16:creationId xmlns:a16="http://schemas.microsoft.com/office/drawing/2014/main" id="{00000000-0008-0000-0000-0000EB1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277</xdr:row>
          <xdr:rowOff>336550</xdr:rowOff>
        </xdr:from>
        <xdr:to>
          <xdr:col>2</xdr:col>
          <xdr:colOff>412750</xdr:colOff>
          <xdr:row>279</xdr:row>
          <xdr:rowOff>12700</xdr:rowOff>
        </xdr:to>
        <xdr:sp macro="" textlink="">
          <xdr:nvSpPr>
            <xdr:cNvPr id="7660" name="Check Box 492" hidden="1">
              <a:extLst>
                <a:ext uri="{63B3BB69-23CF-44E3-9099-C40C66FF867C}">
                  <a14:compatExt spid="_x0000_s7660"/>
                </a:ext>
                <a:ext uri="{FF2B5EF4-FFF2-40B4-BE49-F238E27FC236}">
                  <a16:creationId xmlns:a16="http://schemas.microsoft.com/office/drawing/2014/main" id="{00000000-0008-0000-0000-0000EC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277</xdr:row>
          <xdr:rowOff>69850</xdr:rowOff>
        </xdr:from>
        <xdr:to>
          <xdr:col>2</xdr:col>
          <xdr:colOff>412750</xdr:colOff>
          <xdr:row>277</xdr:row>
          <xdr:rowOff>279400</xdr:rowOff>
        </xdr:to>
        <xdr:sp macro="" textlink="">
          <xdr:nvSpPr>
            <xdr:cNvPr id="7661" name="Check Box 493" hidden="1">
              <a:extLst>
                <a:ext uri="{63B3BB69-23CF-44E3-9099-C40C66FF867C}">
                  <a14:compatExt spid="_x0000_s7661"/>
                </a:ext>
                <a:ext uri="{FF2B5EF4-FFF2-40B4-BE49-F238E27FC236}">
                  <a16:creationId xmlns:a16="http://schemas.microsoft.com/office/drawing/2014/main" id="{00000000-0008-0000-0000-0000ED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275</xdr:row>
          <xdr:rowOff>184150</xdr:rowOff>
        </xdr:from>
        <xdr:to>
          <xdr:col>2</xdr:col>
          <xdr:colOff>412750</xdr:colOff>
          <xdr:row>277</xdr:row>
          <xdr:rowOff>12700</xdr:rowOff>
        </xdr:to>
        <xdr:sp macro="" textlink="">
          <xdr:nvSpPr>
            <xdr:cNvPr id="7665" name="Check Box 497" hidden="1">
              <a:extLst>
                <a:ext uri="{63B3BB69-23CF-44E3-9099-C40C66FF867C}">
                  <a14:compatExt spid="_x0000_s7665"/>
                </a:ext>
                <a:ext uri="{FF2B5EF4-FFF2-40B4-BE49-F238E27FC236}">
                  <a16:creationId xmlns:a16="http://schemas.microsoft.com/office/drawing/2014/main" id="{00000000-0008-0000-0000-0000F1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274</xdr:row>
          <xdr:rowOff>184150</xdr:rowOff>
        </xdr:from>
        <xdr:to>
          <xdr:col>2</xdr:col>
          <xdr:colOff>412750</xdr:colOff>
          <xdr:row>276</xdr:row>
          <xdr:rowOff>12700</xdr:rowOff>
        </xdr:to>
        <xdr:sp macro="" textlink="">
          <xdr:nvSpPr>
            <xdr:cNvPr id="7667" name="Check Box 499" hidden="1">
              <a:extLst>
                <a:ext uri="{63B3BB69-23CF-44E3-9099-C40C66FF867C}">
                  <a14:compatExt spid="_x0000_s7667"/>
                </a:ext>
                <a:ext uri="{FF2B5EF4-FFF2-40B4-BE49-F238E27FC236}">
                  <a16:creationId xmlns:a16="http://schemas.microsoft.com/office/drawing/2014/main" id="{00000000-0008-0000-0000-0000F3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273</xdr:row>
          <xdr:rowOff>336550</xdr:rowOff>
        </xdr:from>
        <xdr:to>
          <xdr:col>2</xdr:col>
          <xdr:colOff>412750</xdr:colOff>
          <xdr:row>275</xdr:row>
          <xdr:rowOff>12700</xdr:rowOff>
        </xdr:to>
        <xdr:sp macro="" textlink="">
          <xdr:nvSpPr>
            <xdr:cNvPr id="7668" name="Check Box 500" hidden="1">
              <a:extLst>
                <a:ext uri="{63B3BB69-23CF-44E3-9099-C40C66FF867C}">
                  <a14:compatExt spid="_x0000_s7668"/>
                </a:ext>
                <a:ext uri="{FF2B5EF4-FFF2-40B4-BE49-F238E27FC236}">
                  <a16:creationId xmlns:a16="http://schemas.microsoft.com/office/drawing/2014/main" id="{00000000-0008-0000-0000-0000F4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0</xdr:colOff>
          <xdr:row>280</xdr:row>
          <xdr:rowOff>0</xdr:rowOff>
        </xdr:from>
        <xdr:to>
          <xdr:col>9</xdr:col>
          <xdr:colOff>0</xdr:colOff>
          <xdr:row>286</xdr:row>
          <xdr:rowOff>0</xdr:rowOff>
        </xdr:to>
        <xdr:sp macro="" textlink="">
          <xdr:nvSpPr>
            <xdr:cNvPr id="7675" name="Group Box 507" hidden="1">
              <a:extLst>
                <a:ext uri="{63B3BB69-23CF-44E3-9099-C40C66FF867C}">
                  <a14:compatExt spid="_x0000_s7675"/>
                </a:ext>
                <a:ext uri="{FF2B5EF4-FFF2-40B4-BE49-F238E27FC236}">
                  <a16:creationId xmlns:a16="http://schemas.microsoft.com/office/drawing/2014/main" id="{00000000-0008-0000-0000-0000FB1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284</xdr:row>
          <xdr:rowOff>165100</xdr:rowOff>
        </xdr:from>
        <xdr:to>
          <xdr:col>9</xdr:col>
          <xdr:colOff>0</xdr:colOff>
          <xdr:row>286</xdr:row>
          <xdr:rowOff>0</xdr:rowOff>
        </xdr:to>
        <xdr:sp macro="" textlink="">
          <xdr:nvSpPr>
            <xdr:cNvPr id="7676" name="Option Button 508" hidden="1">
              <a:extLst>
                <a:ext uri="{63B3BB69-23CF-44E3-9099-C40C66FF867C}">
                  <a14:compatExt spid="_x0000_s7676"/>
                </a:ext>
                <a:ext uri="{FF2B5EF4-FFF2-40B4-BE49-F238E27FC236}">
                  <a16:creationId xmlns:a16="http://schemas.microsoft.com/office/drawing/2014/main" id="{00000000-0008-0000-0000-0000FC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283</xdr:row>
          <xdr:rowOff>184150</xdr:rowOff>
        </xdr:from>
        <xdr:to>
          <xdr:col>9</xdr:col>
          <xdr:colOff>0</xdr:colOff>
          <xdr:row>285</xdr:row>
          <xdr:rowOff>12700</xdr:rowOff>
        </xdr:to>
        <xdr:sp macro="" textlink="">
          <xdr:nvSpPr>
            <xdr:cNvPr id="7677" name="Option Button 509" hidden="1">
              <a:extLst>
                <a:ext uri="{63B3BB69-23CF-44E3-9099-C40C66FF867C}">
                  <a14:compatExt spid="_x0000_s7677"/>
                </a:ext>
                <a:ext uri="{FF2B5EF4-FFF2-40B4-BE49-F238E27FC236}">
                  <a16:creationId xmlns:a16="http://schemas.microsoft.com/office/drawing/2014/main" id="{00000000-0008-0000-0000-0000FD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282</xdr:row>
          <xdr:rowOff>184150</xdr:rowOff>
        </xdr:from>
        <xdr:to>
          <xdr:col>9</xdr:col>
          <xdr:colOff>0</xdr:colOff>
          <xdr:row>284</xdr:row>
          <xdr:rowOff>12700</xdr:rowOff>
        </xdr:to>
        <xdr:sp macro="" textlink="">
          <xdr:nvSpPr>
            <xdr:cNvPr id="7678" name="Option Button 510" hidden="1">
              <a:extLst>
                <a:ext uri="{63B3BB69-23CF-44E3-9099-C40C66FF867C}">
                  <a14:compatExt spid="_x0000_s7678"/>
                </a:ext>
                <a:ext uri="{FF2B5EF4-FFF2-40B4-BE49-F238E27FC236}">
                  <a16:creationId xmlns:a16="http://schemas.microsoft.com/office/drawing/2014/main" id="{00000000-0008-0000-0000-0000FE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281</xdr:row>
          <xdr:rowOff>184150</xdr:rowOff>
        </xdr:from>
        <xdr:to>
          <xdr:col>9</xdr:col>
          <xdr:colOff>0</xdr:colOff>
          <xdr:row>283</xdr:row>
          <xdr:rowOff>12700</xdr:rowOff>
        </xdr:to>
        <xdr:sp macro="" textlink="">
          <xdr:nvSpPr>
            <xdr:cNvPr id="7679" name="Option Button 511" hidden="1">
              <a:extLst>
                <a:ext uri="{63B3BB69-23CF-44E3-9099-C40C66FF867C}">
                  <a14:compatExt spid="_x0000_s7679"/>
                </a:ext>
                <a:ext uri="{FF2B5EF4-FFF2-40B4-BE49-F238E27FC236}">
                  <a16:creationId xmlns:a16="http://schemas.microsoft.com/office/drawing/2014/main" id="{00000000-0008-0000-0000-0000F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533400</xdr:colOff>
          <xdr:row>280</xdr:row>
          <xdr:rowOff>342900</xdr:rowOff>
        </xdr:from>
        <xdr:to>
          <xdr:col>9</xdr:col>
          <xdr:colOff>0</xdr:colOff>
          <xdr:row>282</xdr:row>
          <xdr:rowOff>31750</xdr:rowOff>
        </xdr:to>
        <xdr:sp macro="" textlink="">
          <xdr:nvSpPr>
            <xdr:cNvPr id="7680" name="Option Button 512" hidden="1">
              <a:extLst>
                <a:ext uri="{63B3BB69-23CF-44E3-9099-C40C66FF867C}">
                  <a14:compatExt spid="_x0000_s7680"/>
                </a:ext>
                <a:ext uri="{FF2B5EF4-FFF2-40B4-BE49-F238E27FC236}">
                  <a16:creationId xmlns:a16="http://schemas.microsoft.com/office/drawing/2014/main" id="{00000000-0008-0000-0000-000000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xdr:col>
      <xdr:colOff>0</xdr:colOff>
      <xdr:row>290</xdr:row>
      <xdr:rowOff>0</xdr:rowOff>
    </xdr:from>
    <xdr:to>
      <xdr:col>2</xdr:col>
      <xdr:colOff>381000</xdr:colOff>
      <xdr:row>295</xdr:row>
      <xdr:rowOff>0</xdr:rowOff>
    </xdr:to>
    <xdr:sp macro="" textlink="">
      <xdr:nvSpPr>
        <xdr:cNvPr id="7730"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321E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mc:AlternateContent xmlns:mc="http://schemas.openxmlformats.org/markup-compatibility/2006">
    <mc:Choice xmlns:a14="http://schemas.microsoft.com/office/drawing/2010/main" Requires="a14">
      <xdr:twoCellAnchor editAs="oneCell">
        <xdr:from>
          <xdr:col>2</xdr:col>
          <xdr:colOff>107950</xdr:colOff>
          <xdr:row>293</xdr:row>
          <xdr:rowOff>336550</xdr:rowOff>
        </xdr:from>
        <xdr:to>
          <xdr:col>2</xdr:col>
          <xdr:colOff>412750</xdr:colOff>
          <xdr:row>295</xdr:row>
          <xdr:rowOff>12700</xdr:rowOff>
        </xdr:to>
        <xdr:sp macro="" textlink="">
          <xdr:nvSpPr>
            <xdr:cNvPr id="7684" name="Check Box 516" hidden="1">
              <a:extLst>
                <a:ext uri="{63B3BB69-23CF-44E3-9099-C40C66FF867C}">
                  <a14:compatExt spid="_x0000_s7684"/>
                </a:ext>
                <a:ext uri="{FF2B5EF4-FFF2-40B4-BE49-F238E27FC236}">
                  <a16:creationId xmlns:a16="http://schemas.microsoft.com/office/drawing/2014/main" id="{00000000-0008-0000-0000-00000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293</xdr:row>
          <xdr:rowOff>50800</xdr:rowOff>
        </xdr:from>
        <xdr:to>
          <xdr:col>2</xdr:col>
          <xdr:colOff>412750</xdr:colOff>
          <xdr:row>293</xdr:row>
          <xdr:rowOff>266700</xdr:rowOff>
        </xdr:to>
        <xdr:sp macro="" textlink="">
          <xdr:nvSpPr>
            <xdr:cNvPr id="7685" name="Check Box 517" hidden="1">
              <a:extLst>
                <a:ext uri="{63B3BB69-23CF-44E3-9099-C40C66FF867C}">
                  <a14:compatExt spid="_x0000_s7685"/>
                </a:ext>
                <a:ext uri="{FF2B5EF4-FFF2-40B4-BE49-F238E27FC236}">
                  <a16:creationId xmlns:a16="http://schemas.microsoft.com/office/drawing/2014/main" id="{00000000-0008-0000-0000-00000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292</xdr:row>
          <xdr:rowOff>69850</xdr:rowOff>
        </xdr:from>
        <xdr:to>
          <xdr:col>2</xdr:col>
          <xdr:colOff>412750</xdr:colOff>
          <xdr:row>292</xdr:row>
          <xdr:rowOff>279400</xdr:rowOff>
        </xdr:to>
        <xdr:sp macro="" textlink="">
          <xdr:nvSpPr>
            <xdr:cNvPr id="7686" name="Check Box 518" hidden="1">
              <a:extLst>
                <a:ext uri="{63B3BB69-23CF-44E3-9099-C40C66FF867C}">
                  <a14:compatExt spid="_x0000_s7686"/>
                </a:ext>
                <a:ext uri="{FF2B5EF4-FFF2-40B4-BE49-F238E27FC236}">
                  <a16:creationId xmlns:a16="http://schemas.microsoft.com/office/drawing/2014/main" id="{00000000-0008-0000-0000-00000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290</xdr:row>
          <xdr:rowOff>336550</xdr:rowOff>
        </xdr:from>
        <xdr:to>
          <xdr:col>2</xdr:col>
          <xdr:colOff>412750</xdr:colOff>
          <xdr:row>292</xdr:row>
          <xdr:rowOff>12700</xdr:rowOff>
        </xdr:to>
        <xdr:sp macro="" textlink="">
          <xdr:nvSpPr>
            <xdr:cNvPr id="7687" name="Check Box 519" hidden="1">
              <a:extLst>
                <a:ext uri="{63B3BB69-23CF-44E3-9099-C40C66FF867C}">
                  <a14:compatExt spid="_x0000_s7687"/>
                </a:ext>
                <a:ext uri="{FF2B5EF4-FFF2-40B4-BE49-F238E27FC236}">
                  <a16:creationId xmlns:a16="http://schemas.microsoft.com/office/drawing/2014/main" id="{00000000-0008-0000-0000-00000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290</xdr:row>
          <xdr:rowOff>50800</xdr:rowOff>
        </xdr:from>
        <xdr:to>
          <xdr:col>2</xdr:col>
          <xdr:colOff>412750</xdr:colOff>
          <xdr:row>290</xdr:row>
          <xdr:rowOff>266700</xdr:rowOff>
        </xdr:to>
        <xdr:sp macro="" textlink="">
          <xdr:nvSpPr>
            <xdr:cNvPr id="7688" name="Check Box 520" hidden="1">
              <a:extLst>
                <a:ext uri="{63B3BB69-23CF-44E3-9099-C40C66FF867C}">
                  <a14:compatExt spid="_x0000_s7688"/>
                </a:ext>
                <a:ext uri="{FF2B5EF4-FFF2-40B4-BE49-F238E27FC236}">
                  <a16:creationId xmlns:a16="http://schemas.microsoft.com/office/drawing/2014/main" id="{00000000-0008-0000-0000-00000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xdr:col>
      <xdr:colOff>0</xdr:colOff>
      <xdr:row>304</xdr:row>
      <xdr:rowOff>0</xdr:rowOff>
    </xdr:from>
    <xdr:to>
      <xdr:col>2</xdr:col>
      <xdr:colOff>381000</xdr:colOff>
      <xdr:row>309</xdr:row>
      <xdr:rowOff>0</xdr:rowOff>
    </xdr:to>
    <xdr:sp macro="" textlink="">
      <xdr:nvSpPr>
        <xdr:cNvPr id="7731"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331E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mc:AlternateContent xmlns:mc="http://schemas.openxmlformats.org/markup-compatibility/2006">
    <mc:Choice xmlns:a14="http://schemas.microsoft.com/office/drawing/2010/main" Requires="a14">
      <xdr:twoCellAnchor editAs="oneCell">
        <xdr:from>
          <xdr:col>2</xdr:col>
          <xdr:colOff>107950</xdr:colOff>
          <xdr:row>307</xdr:row>
          <xdr:rowOff>184150</xdr:rowOff>
        </xdr:from>
        <xdr:to>
          <xdr:col>2</xdr:col>
          <xdr:colOff>412750</xdr:colOff>
          <xdr:row>309</xdr:row>
          <xdr:rowOff>12700</xdr:rowOff>
        </xdr:to>
        <xdr:sp macro="" textlink="">
          <xdr:nvSpPr>
            <xdr:cNvPr id="7691" name="Check Box 523" hidden="1">
              <a:extLst>
                <a:ext uri="{63B3BB69-23CF-44E3-9099-C40C66FF867C}">
                  <a14:compatExt spid="_x0000_s7691"/>
                </a:ext>
                <a:ext uri="{FF2B5EF4-FFF2-40B4-BE49-F238E27FC236}">
                  <a16:creationId xmlns:a16="http://schemas.microsoft.com/office/drawing/2014/main" id="{00000000-0008-0000-0000-00000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306</xdr:row>
          <xdr:rowOff>336550</xdr:rowOff>
        </xdr:from>
        <xdr:to>
          <xdr:col>2</xdr:col>
          <xdr:colOff>412750</xdr:colOff>
          <xdr:row>308</xdr:row>
          <xdr:rowOff>12700</xdr:rowOff>
        </xdr:to>
        <xdr:sp macro="" textlink="">
          <xdr:nvSpPr>
            <xdr:cNvPr id="7692" name="Check Box 524" hidden="1">
              <a:extLst>
                <a:ext uri="{63B3BB69-23CF-44E3-9099-C40C66FF867C}">
                  <a14:compatExt spid="_x0000_s7692"/>
                </a:ext>
                <a:ext uri="{FF2B5EF4-FFF2-40B4-BE49-F238E27FC236}">
                  <a16:creationId xmlns:a16="http://schemas.microsoft.com/office/drawing/2014/main" id="{00000000-0008-0000-0000-00000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306</xdr:row>
          <xdr:rowOff>50800</xdr:rowOff>
        </xdr:from>
        <xdr:to>
          <xdr:col>2</xdr:col>
          <xdr:colOff>412750</xdr:colOff>
          <xdr:row>306</xdr:row>
          <xdr:rowOff>266700</xdr:rowOff>
        </xdr:to>
        <xdr:sp macro="" textlink="">
          <xdr:nvSpPr>
            <xdr:cNvPr id="7693" name="Check Box 525" hidden="1">
              <a:extLst>
                <a:ext uri="{63B3BB69-23CF-44E3-9099-C40C66FF867C}">
                  <a14:compatExt spid="_x0000_s7693"/>
                </a:ext>
                <a:ext uri="{FF2B5EF4-FFF2-40B4-BE49-F238E27FC236}">
                  <a16:creationId xmlns:a16="http://schemas.microsoft.com/office/drawing/2014/main" id="{00000000-0008-0000-0000-00000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304</xdr:row>
          <xdr:rowOff>184150</xdr:rowOff>
        </xdr:from>
        <xdr:to>
          <xdr:col>2</xdr:col>
          <xdr:colOff>412750</xdr:colOff>
          <xdr:row>306</xdr:row>
          <xdr:rowOff>12700</xdr:rowOff>
        </xdr:to>
        <xdr:sp macro="" textlink="">
          <xdr:nvSpPr>
            <xdr:cNvPr id="7694" name="Check Box 526" hidden="1">
              <a:extLst>
                <a:ext uri="{63B3BB69-23CF-44E3-9099-C40C66FF867C}">
                  <a14:compatExt spid="_x0000_s7694"/>
                </a:ext>
                <a:ext uri="{FF2B5EF4-FFF2-40B4-BE49-F238E27FC236}">
                  <a16:creationId xmlns:a16="http://schemas.microsoft.com/office/drawing/2014/main" id="{00000000-0008-0000-0000-00000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303</xdr:row>
          <xdr:rowOff>184150</xdr:rowOff>
        </xdr:from>
        <xdr:to>
          <xdr:col>2</xdr:col>
          <xdr:colOff>412750</xdr:colOff>
          <xdr:row>305</xdr:row>
          <xdr:rowOff>12700</xdr:rowOff>
        </xdr:to>
        <xdr:sp macro="" textlink="">
          <xdr:nvSpPr>
            <xdr:cNvPr id="7695" name="Check Box 527" hidden="1">
              <a:extLst>
                <a:ext uri="{63B3BB69-23CF-44E3-9099-C40C66FF867C}">
                  <a14:compatExt spid="_x0000_s7695"/>
                </a:ext>
                <a:ext uri="{FF2B5EF4-FFF2-40B4-BE49-F238E27FC236}">
                  <a16:creationId xmlns:a16="http://schemas.microsoft.com/office/drawing/2014/main" id="{00000000-0008-0000-0000-00000F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311</xdr:row>
          <xdr:rowOff>0</xdr:rowOff>
        </xdr:from>
        <xdr:to>
          <xdr:col>2</xdr:col>
          <xdr:colOff>381000</xdr:colOff>
          <xdr:row>316</xdr:row>
          <xdr:rowOff>0</xdr:rowOff>
        </xdr:to>
        <xdr:sp macro="" textlink="">
          <xdr:nvSpPr>
            <xdr:cNvPr id="7696" name="Group Box 528" hidden="1">
              <a:extLst>
                <a:ext uri="{63B3BB69-23CF-44E3-9099-C40C66FF867C}">
                  <a14:compatExt spid="_x0000_s7696"/>
                </a:ext>
                <a:ext uri="{FF2B5EF4-FFF2-40B4-BE49-F238E27FC236}">
                  <a16:creationId xmlns:a16="http://schemas.microsoft.com/office/drawing/2014/main" id="{00000000-0008-0000-0000-0000101E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314</xdr:row>
          <xdr:rowOff>184150</xdr:rowOff>
        </xdr:from>
        <xdr:to>
          <xdr:col>2</xdr:col>
          <xdr:colOff>412750</xdr:colOff>
          <xdr:row>316</xdr:row>
          <xdr:rowOff>12700</xdr:rowOff>
        </xdr:to>
        <xdr:sp macro="" textlink="">
          <xdr:nvSpPr>
            <xdr:cNvPr id="7697" name="Check Box 529" hidden="1">
              <a:extLst>
                <a:ext uri="{63B3BB69-23CF-44E3-9099-C40C66FF867C}">
                  <a14:compatExt spid="_x0000_s7697"/>
                </a:ext>
                <a:ext uri="{FF2B5EF4-FFF2-40B4-BE49-F238E27FC236}">
                  <a16:creationId xmlns:a16="http://schemas.microsoft.com/office/drawing/2014/main" id="{00000000-0008-0000-0000-000011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313</xdr:row>
          <xdr:rowOff>184150</xdr:rowOff>
        </xdr:from>
        <xdr:to>
          <xdr:col>2</xdr:col>
          <xdr:colOff>412750</xdr:colOff>
          <xdr:row>315</xdr:row>
          <xdr:rowOff>12700</xdr:rowOff>
        </xdr:to>
        <xdr:sp macro="" textlink="">
          <xdr:nvSpPr>
            <xdr:cNvPr id="7698" name="Check Box 530" hidden="1">
              <a:extLst>
                <a:ext uri="{63B3BB69-23CF-44E3-9099-C40C66FF867C}">
                  <a14:compatExt spid="_x0000_s7698"/>
                </a:ext>
                <a:ext uri="{FF2B5EF4-FFF2-40B4-BE49-F238E27FC236}">
                  <a16:creationId xmlns:a16="http://schemas.microsoft.com/office/drawing/2014/main" id="{00000000-0008-0000-0000-000012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312</xdr:row>
          <xdr:rowOff>336550</xdr:rowOff>
        </xdr:from>
        <xdr:to>
          <xdr:col>2</xdr:col>
          <xdr:colOff>412750</xdr:colOff>
          <xdr:row>314</xdr:row>
          <xdr:rowOff>12700</xdr:rowOff>
        </xdr:to>
        <xdr:sp macro="" textlink="">
          <xdr:nvSpPr>
            <xdr:cNvPr id="7699" name="Check Box 531" hidden="1">
              <a:extLst>
                <a:ext uri="{63B3BB69-23CF-44E3-9099-C40C66FF867C}">
                  <a14:compatExt spid="_x0000_s7699"/>
                </a:ext>
                <a:ext uri="{FF2B5EF4-FFF2-40B4-BE49-F238E27FC236}">
                  <a16:creationId xmlns:a16="http://schemas.microsoft.com/office/drawing/2014/main" id="{00000000-0008-0000-0000-000013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312</xdr:row>
          <xdr:rowOff>69850</xdr:rowOff>
        </xdr:from>
        <xdr:to>
          <xdr:col>2</xdr:col>
          <xdr:colOff>412750</xdr:colOff>
          <xdr:row>312</xdr:row>
          <xdr:rowOff>279400</xdr:rowOff>
        </xdr:to>
        <xdr:sp macro="" textlink="">
          <xdr:nvSpPr>
            <xdr:cNvPr id="7700" name="Check Box 532" hidden="1">
              <a:extLst>
                <a:ext uri="{63B3BB69-23CF-44E3-9099-C40C66FF867C}">
                  <a14:compatExt spid="_x0000_s7700"/>
                </a:ext>
                <a:ext uri="{FF2B5EF4-FFF2-40B4-BE49-F238E27FC236}">
                  <a16:creationId xmlns:a16="http://schemas.microsoft.com/office/drawing/2014/main" id="{00000000-0008-0000-0000-00001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310</xdr:row>
          <xdr:rowOff>184150</xdr:rowOff>
        </xdr:from>
        <xdr:to>
          <xdr:col>2</xdr:col>
          <xdr:colOff>412750</xdr:colOff>
          <xdr:row>312</xdr:row>
          <xdr:rowOff>12700</xdr:rowOff>
        </xdr:to>
        <xdr:sp macro="" textlink="">
          <xdr:nvSpPr>
            <xdr:cNvPr id="7701" name="Check Box 533" hidden="1">
              <a:extLst>
                <a:ext uri="{63B3BB69-23CF-44E3-9099-C40C66FF867C}">
                  <a14:compatExt spid="_x0000_s7701"/>
                </a:ext>
                <a:ext uri="{FF2B5EF4-FFF2-40B4-BE49-F238E27FC236}">
                  <a16:creationId xmlns:a16="http://schemas.microsoft.com/office/drawing/2014/main" id="{00000000-0008-0000-0000-00001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xdr:col>
      <xdr:colOff>0</xdr:colOff>
      <xdr:row>297</xdr:row>
      <xdr:rowOff>0</xdr:rowOff>
    </xdr:from>
    <xdr:to>
      <xdr:col>2</xdr:col>
      <xdr:colOff>381000</xdr:colOff>
      <xdr:row>301</xdr:row>
      <xdr:rowOff>180975</xdr:rowOff>
    </xdr:to>
    <xdr:sp macro="" textlink="">
      <xdr:nvSpPr>
        <xdr:cNvPr id="7732"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341E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mc:AlternateContent xmlns:mc="http://schemas.openxmlformats.org/markup-compatibility/2006">
    <mc:Choice xmlns:a14="http://schemas.microsoft.com/office/drawing/2010/main" Requires="a14">
      <xdr:twoCellAnchor editAs="oneCell">
        <xdr:from>
          <xdr:col>2</xdr:col>
          <xdr:colOff>107950</xdr:colOff>
          <xdr:row>300</xdr:row>
          <xdr:rowOff>165100</xdr:rowOff>
        </xdr:from>
        <xdr:to>
          <xdr:col>2</xdr:col>
          <xdr:colOff>412750</xdr:colOff>
          <xdr:row>302</xdr:row>
          <xdr:rowOff>0</xdr:rowOff>
        </xdr:to>
        <xdr:sp macro="" textlink="">
          <xdr:nvSpPr>
            <xdr:cNvPr id="7703" name="Check Box 535" hidden="1">
              <a:extLst>
                <a:ext uri="{63B3BB69-23CF-44E3-9099-C40C66FF867C}">
                  <a14:compatExt spid="_x0000_s7703"/>
                </a:ext>
                <a:ext uri="{FF2B5EF4-FFF2-40B4-BE49-F238E27FC236}">
                  <a16:creationId xmlns:a16="http://schemas.microsoft.com/office/drawing/2014/main" id="{00000000-0008-0000-0000-00001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299</xdr:row>
          <xdr:rowOff>336550</xdr:rowOff>
        </xdr:from>
        <xdr:to>
          <xdr:col>2</xdr:col>
          <xdr:colOff>412750</xdr:colOff>
          <xdr:row>301</xdr:row>
          <xdr:rowOff>12700</xdr:rowOff>
        </xdr:to>
        <xdr:sp macro="" textlink="">
          <xdr:nvSpPr>
            <xdr:cNvPr id="7704" name="Check Box 536" hidden="1">
              <a:extLst>
                <a:ext uri="{63B3BB69-23CF-44E3-9099-C40C66FF867C}">
                  <a14:compatExt spid="_x0000_s7704"/>
                </a:ext>
                <a:ext uri="{FF2B5EF4-FFF2-40B4-BE49-F238E27FC236}">
                  <a16:creationId xmlns:a16="http://schemas.microsoft.com/office/drawing/2014/main" id="{00000000-0008-0000-0000-00001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299</xdr:row>
          <xdr:rowOff>50800</xdr:rowOff>
        </xdr:from>
        <xdr:to>
          <xdr:col>2</xdr:col>
          <xdr:colOff>412750</xdr:colOff>
          <xdr:row>299</xdr:row>
          <xdr:rowOff>266700</xdr:rowOff>
        </xdr:to>
        <xdr:sp macro="" textlink="">
          <xdr:nvSpPr>
            <xdr:cNvPr id="7705" name="Check Box 537" hidden="1">
              <a:extLst>
                <a:ext uri="{63B3BB69-23CF-44E3-9099-C40C66FF867C}">
                  <a14:compatExt spid="_x0000_s7705"/>
                </a:ext>
                <a:ext uri="{FF2B5EF4-FFF2-40B4-BE49-F238E27FC236}">
                  <a16:creationId xmlns:a16="http://schemas.microsoft.com/office/drawing/2014/main" id="{00000000-0008-0000-0000-00001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297</xdr:row>
          <xdr:rowOff>165100</xdr:rowOff>
        </xdr:from>
        <xdr:to>
          <xdr:col>2</xdr:col>
          <xdr:colOff>412750</xdr:colOff>
          <xdr:row>299</xdr:row>
          <xdr:rowOff>0</xdr:rowOff>
        </xdr:to>
        <xdr:sp macro="" textlink="">
          <xdr:nvSpPr>
            <xdr:cNvPr id="7706" name="Check Box 538" hidden="1">
              <a:extLst>
                <a:ext uri="{63B3BB69-23CF-44E3-9099-C40C66FF867C}">
                  <a14:compatExt spid="_x0000_s7706"/>
                </a:ext>
                <a:ext uri="{FF2B5EF4-FFF2-40B4-BE49-F238E27FC236}">
                  <a16:creationId xmlns:a16="http://schemas.microsoft.com/office/drawing/2014/main" id="{00000000-0008-0000-0000-00001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296</xdr:row>
          <xdr:rowOff>165100</xdr:rowOff>
        </xdr:from>
        <xdr:to>
          <xdr:col>2</xdr:col>
          <xdr:colOff>412750</xdr:colOff>
          <xdr:row>298</xdr:row>
          <xdr:rowOff>0</xdr:rowOff>
        </xdr:to>
        <xdr:sp macro="" textlink="">
          <xdr:nvSpPr>
            <xdr:cNvPr id="7707" name="Check Box 539" hidden="1">
              <a:extLst>
                <a:ext uri="{63B3BB69-23CF-44E3-9099-C40C66FF867C}">
                  <a14:compatExt spid="_x0000_s7707"/>
                </a:ext>
                <a:ext uri="{FF2B5EF4-FFF2-40B4-BE49-F238E27FC236}">
                  <a16:creationId xmlns:a16="http://schemas.microsoft.com/office/drawing/2014/main" id="{00000000-0008-0000-0000-00001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42</xdr:row>
          <xdr:rowOff>184150</xdr:rowOff>
        </xdr:from>
        <xdr:to>
          <xdr:col>2</xdr:col>
          <xdr:colOff>419100</xdr:colOff>
          <xdr:row>44</xdr:row>
          <xdr:rowOff>12700</xdr:rowOff>
        </xdr:to>
        <xdr:sp macro="" textlink="">
          <xdr:nvSpPr>
            <xdr:cNvPr id="7708" name="Check Box 540" hidden="1">
              <a:extLst>
                <a:ext uri="{63B3BB69-23CF-44E3-9099-C40C66FF867C}">
                  <a14:compatExt spid="_x0000_s7708"/>
                </a:ext>
                <a:ext uri="{FF2B5EF4-FFF2-40B4-BE49-F238E27FC236}">
                  <a16:creationId xmlns:a16="http://schemas.microsoft.com/office/drawing/2014/main" id="{00000000-0008-0000-0000-00001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39</xdr:row>
          <xdr:rowOff>0</xdr:rowOff>
        </xdr:from>
        <xdr:to>
          <xdr:col>2</xdr:col>
          <xdr:colOff>381000</xdr:colOff>
          <xdr:row>44</xdr:row>
          <xdr:rowOff>0</xdr:rowOff>
        </xdr:to>
        <xdr:sp macro="" textlink="">
          <xdr:nvSpPr>
            <xdr:cNvPr id="7709" name="Group Box 541" hidden="1">
              <a:extLst>
                <a:ext uri="{63B3BB69-23CF-44E3-9099-C40C66FF867C}">
                  <a14:compatExt spid="_x0000_s7709"/>
                </a:ext>
                <a:ext uri="{FF2B5EF4-FFF2-40B4-BE49-F238E27FC236}">
                  <a16:creationId xmlns:a16="http://schemas.microsoft.com/office/drawing/2014/main" id="{00000000-0008-0000-0000-00001D1E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0</xdr:colOff>
          <xdr:row>38</xdr:row>
          <xdr:rowOff>0</xdr:rowOff>
        </xdr:from>
        <xdr:to>
          <xdr:col>9</xdr:col>
          <xdr:colOff>0</xdr:colOff>
          <xdr:row>44</xdr:row>
          <xdr:rowOff>0</xdr:rowOff>
        </xdr:to>
        <xdr:sp macro="" textlink="">
          <xdr:nvSpPr>
            <xdr:cNvPr id="7181" name="Group Box 13" hidden="1">
              <a:extLst>
                <a:ext uri="{63B3BB69-23CF-44E3-9099-C40C66FF867C}">
                  <a14:compatExt spid="_x0000_s7181"/>
                </a:ext>
                <a:ext uri="{FF2B5EF4-FFF2-40B4-BE49-F238E27FC236}">
                  <a16:creationId xmlns:a16="http://schemas.microsoft.com/office/drawing/2014/main" id="{00000000-0008-0000-0000-00000D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45</xdr:row>
          <xdr:rowOff>0</xdr:rowOff>
        </xdr:from>
        <xdr:to>
          <xdr:col>9</xdr:col>
          <xdr:colOff>0</xdr:colOff>
          <xdr:row>51</xdr:row>
          <xdr:rowOff>0</xdr:rowOff>
        </xdr:to>
        <xdr:sp macro="" textlink="">
          <xdr:nvSpPr>
            <xdr:cNvPr id="7187" name="Group Box 19" hidden="1">
              <a:extLst>
                <a:ext uri="{63B3BB69-23CF-44E3-9099-C40C66FF867C}">
                  <a14:compatExt spid="_x0000_s7187"/>
                </a:ext>
                <a:ext uri="{FF2B5EF4-FFF2-40B4-BE49-F238E27FC236}">
                  <a16:creationId xmlns:a16="http://schemas.microsoft.com/office/drawing/2014/main" id="{00000000-0008-0000-0000-000013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52</xdr:row>
          <xdr:rowOff>0</xdr:rowOff>
        </xdr:from>
        <xdr:to>
          <xdr:col>9</xdr:col>
          <xdr:colOff>0</xdr:colOff>
          <xdr:row>58</xdr:row>
          <xdr:rowOff>0</xdr:rowOff>
        </xdr:to>
        <xdr:sp macro="" textlink="">
          <xdr:nvSpPr>
            <xdr:cNvPr id="7199" name="Group Box 31" hidden="1">
              <a:extLst>
                <a:ext uri="{63B3BB69-23CF-44E3-9099-C40C66FF867C}">
                  <a14:compatExt spid="_x0000_s7199"/>
                </a:ext>
                <a:ext uri="{FF2B5EF4-FFF2-40B4-BE49-F238E27FC236}">
                  <a16:creationId xmlns:a16="http://schemas.microsoft.com/office/drawing/2014/main" id="{00000000-0008-0000-0000-00001F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154</xdr:row>
          <xdr:rowOff>0</xdr:rowOff>
        </xdr:from>
        <xdr:to>
          <xdr:col>9</xdr:col>
          <xdr:colOff>0</xdr:colOff>
          <xdr:row>160</xdr:row>
          <xdr:rowOff>0</xdr:rowOff>
        </xdr:to>
        <xdr:sp macro="" textlink="">
          <xdr:nvSpPr>
            <xdr:cNvPr id="7217" name="Group Box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266</xdr:row>
          <xdr:rowOff>0</xdr:rowOff>
        </xdr:from>
        <xdr:to>
          <xdr:col>9</xdr:col>
          <xdr:colOff>0</xdr:colOff>
          <xdr:row>272</xdr:row>
          <xdr:rowOff>0</xdr:rowOff>
        </xdr:to>
        <xdr:sp macro="" textlink="">
          <xdr:nvSpPr>
            <xdr:cNvPr id="7223" name="Group Box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257</xdr:row>
          <xdr:rowOff>0</xdr:rowOff>
        </xdr:from>
        <xdr:to>
          <xdr:col>9</xdr:col>
          <xdr:colOff>0</xdr:colOff>
          <xdr:row>263</xdr:row>
          <xdr:rowOff>0</xdr:rowOff>
        </xdr:to>
        <xdr:sp macro="" textlink="">
          <xdr:nvSpPr>
            <xdr:cNvPr id="7233" name="Group Box 65" hidden="1">
              <a:extLst>
                <a:ext uri="{63B3BB69-23CF-44E3-9099-C40C66FF867C}">
                  <a14:compatExt spid="_x0000_s7233"/>
                </a:ext>
                <a:ext uri="{FF2B5EF4-FFF2-40B4-BE49-F238E27FC236}">
                  <a16:creationId xmlns:a16="http://schemas.microsoft.com/office/drawing/2014/main" id="{00000000-0008-0000-0000-000041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266</xdr:row>
          <xdr:rowOff>0</xdr:rowOff>
        </xdr:from>
        <xdr:to>
          <xdr:col>9</xdr:col>
          <xdr:colOff>0</xdr:colOff>
          <xdr:row>272</xdr:row>
          <xdr:rowOff>0</xdr:rowOff>
        </xdr:to>
        <xdr:sp macro="" textlink="">
          <xdr:nvSpPr>
            <xdr:cNvPr id="7239" name="Group Box 71" hidden="1">
              <a:extLst>
                <a:ext uri="{63B3BB69-23CF-44E3-9099-C40C66FF867C}">
                  <a14:compatExt spid="_x0000_s7239"/>
                </a:ext>
                <a:ext uri="{FF2B5EF4-FFF2-40B4-BE49-F238E27FC236}">
                  <a16:creationId xmlns:a16="http://schemas.microsoft.com/office/drawing/2014/main" id="{00000000-0008-0000-0000-000047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76</xdr:row>
          <xdr:rowOff>0</xdr:rowOff>
        </xdr:from>
        <xdr:to>
          <xdr:col>2</xdr:col>
          <xdr:colOff>381000</xdr:colOff>
          <xdr:row>81</xdr:row>
          <xdr:rowOff>0</xdr:rowOff>
        </xdr:to>
        <xdr:sp macro="" textlink="">
          <xdr:nvSpPr>
            <xdr:cNvPr id="7510" name="Group Box 342" hidden="1">
              <a:extLst>
                <a:ext uri="{63B3BB69-23CF-44E3-9099-C40C66FF867C}">
                  <a14:compatExt spid="_x0000_s7510"/>
                </a:ext>
                <a:ext uri="{FF2B5EF4-FFF2-40B4-BE49-F238E27FC236}">
                  <a16:creationId xmlns:a16="http://schemas.microsoft.com/office/drawing/2014/main" id="{00000000-0008-0000-0000-0000561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90</xdr:row>
          <xdr:rowOff>0</xdr:rowOff>
        </xdr:from>
        <xdr:to>
          <xdr:col>2</xdr:col>
          <xdr:colOff>381000</xdr:colOff>
          <xdr:row>95</xdr:row>
          <xdr:rowOff>0</xdr:rowOff>
        </xdr:to>
        <xdr:sp macro="" textlink="">
          <xdr:nvSpPr>
            <xdr:cNvPr id="7522" name="Group Box 354" hidden="1">
              <a:extLst>
                <a:ext uri="{63B3BB69-23CF-44E3-9099-C40C66FF867C}">
                  <a14:compatExt spid="_x0000_s7522"/>
                </a:ext>
                <a:ext uri="{FF2B5EF4-FFF2-40B4-BE49-F238E27FC236}">
                  <a16:creationId xmlns:a16="http://schemas.microsoft.com/office/drawing/2014/main" id="{00000000-0008-0000-0000-0000621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97</xdr:row>
          <xdr:rowOff>0</xdr:rowOff>
        </xdr:from>
        <xdr:to>
          <xdr:col>2</xdr:col>
          <xdr:colOff>381000</xdr:colOff>
          <xdr:row>102</xdr:row>
          <xdr:rowOff>0</xdr:rowOff>
        </xdr:to>
        <xdr:sp macro="" textlink="">
          <xdr:nvSpPr>
            <xdr:cNvPr id="7523" name="Group Box 355" hidden="1">
              <a:extLst>
                <a:ext uri="{63B3BB69-23CF-44E3-9099-C40C66FF867C}">
                  <a14:compatExt spid="_x0000_s7523"/>
                </a:ext>
                <a:ext uri="{FF2B5EF4-FFF2-40B4-BE49-F238E27FC236}">
                  <a16:creationId xmlns:a16="http://schemas.microsoft.com/office/drawing/2014/main" id="{00000000-0008-0000-0000-0000631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111</xdr:row>
          <xdr:rowOff>0</xdr:rowOff>
        </xdr:from>
        <xdr:to>
          <xdr:col>2</xdr:col>
          <xdr:colOff>381000</xdr:colOff>
          <xdr:row>116</xdr:row>
          <xdr:rowOff>0</xdr:rowOff>
        </xdr:to>
        <xdr:sp macro="" textlink="">
          <xdr:nvSpPr>
            <xdr:cNvPr id="7530" name="Group Box 362" hidden="1">
              <a:extLst>
                <a:ext uri="{63B3BB69-23CF-44E3-9099-C40C66FF867C}">
                  <a14:compatExt spid="_x0000_s7530"/>
                </a:ext>
                <a:ext uri="{FF2B5EF4-FFF2-40B4-BE49-F238E27FC236}">
                  <a16:creationId xmlns:a16="http://schemas.microsoft.com/office/drawing/2014/main" id="{00000000-0008-0000-0000-00006A1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118</xdr:row>
          <xdr:rowOff>0</xdr:rowOff>
        </xdr:from>
        <xdr:to>
          <xdr:col>2</xdr:col>
          <xdr:colOff>381000</xdr:colOff>
          <xdr:row>123</xdr:row>
          <xdr:rowOff>0</xdr:rowOff>
        </xdr:to>
        <xdr:sp macro="" textlink="">
          <xdr:nvSpPr>
            <xdr:cNvPr id="7531" name="Group Box 363" hidden="1">
              <a:extLst>
                <a:ext uri="{63B3BB69-23CF-44E3-9099-C40C66FF867C}">
                  <a14:compatExt spid="_x0000_s7531"/>
                </a:ext>
                <a:ext uri="{FF2B5EF4-FFF2-40B4-BE49-F238E27FC236}">
                  <a16:creationId xmlns:a16="http://schemas.microsoft.com/office/drawing/2014/main" id="{00000000-0008-0000-0000-00006B1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125</xdr:row>
          <xdr:rowOff>0</xdr:rowOff>
        </xdr:from>
        <xdr:to>
          <xdr:col>2</xdr:col>
          <xdr:colOff>381000</xdr:colOff>
          <xdr:row>130</xdr:row>
          <xdr:rowOff>0</xdr:rowOff>
        </xdr:to>
        <xdr:sp macro="" textlink="">
          <xdr:nvSpPr>
            <xdr:cNvPr id="7532" name="Group Box 364" hidden="1">
              <a:extLst>
                <a:ext uri="{63B3BB69-23CF-44E3-9099-C40C66FF867C}">
                  <a14:compatExt spid="_x0000_s7532"/>
                </a:ext>
                <a:ext uri="{FF2B5EF4-FFF2-40B4-BE49-F238E27FC236}">
                  <a16:creationId xmlns:a16="http://schemas.microsoft.com/office/drawing/2014/main" id="{00000000-0008-0000-0000-00006C1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162</xdr:row>
          <xdr:rowOff>0</xdr:rowOff>
        </xdr:from>
        <xdr:to>
          <xdr:col>2</xdr:col>
          <xdr:colOff>381000</xdr:colOff>
          <xdr:row>167</xdr:row>
          <xdr:rowOff>0</xdr:rowOff>
        </xdr:to>
        <xdr:sp macro="" textlink="">
          <xdr:nvSpPr>
            <xdr:cNvPr id="7586" name="Group Box 418" hidden="1">
              <a:extLst>
                <a:ext uri="{63B3BB69-23CF-44E3-9099-C40C66FF867C}">
                  <a14:compatExt spid="_x0000_s7586"/>
                </a:ext>
                <a:ext uri="{FF2B5EF4-FFF2-40B4-BE49-F238E27FC236}">
                  <a16:creationId xmlns:a16="http://schemas.microsoft.com/office/drawing/2014/main" id="{00000000-0008-0000-0000-0000A21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183</xdr:row>
          <xdr:rowOff>0</xdr:rowOff>
        </xdr:from>
        <xdr:to>
          <xdr:col>2</xdr:col>
          <xdr:colOff>381000</xdr:colOff>
          <xdr:row>188</xdr:row>
          <xdr:rowOff>0</xdr:rowOff>
        </xdr:to>
        <xdr:sp macro="" textlink="">
          <xdr:nvSpPr>
            <xdr:cNvPr id="7589" name="Group Box 421" hidden="1">
              <a:extLst>
                <a:ext uri="{63B3BB69-23CF-44E3-9099-C40C66FF867C}">
                  <a14:compatExt spid="_x0000_s7589"/>
                </a:ext>
                <a:ext uri="{FF2B5EF4-FFF2-40B4-BE49-F238E27FC236}">
                  <a16:creationId xmlns:a16="http://schemas.microsoft.com/office/drawing/2014/main" id="{00000000-0008-0000-0000-0000A51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200</xdr:row>
          <xdr:rowOff>0</xdr:rowOff>
        </xdr:from>
        <xdr:to>
          <xdr:col>2</xdr:col>
          <xdr:colOff>381000</xdr:colOff>
          <xdr:row>205</xdr:row>
          <xdr:rowOff>0</xdr:rowOff>
        </xdr:to>
        <xdr:sp macro="" textlink="">
          <xdr:nvSpPr>
            <xdr:cNvPr id="7591" name="Group Box 423" hidden="1">
              <a:extLst>
                <a:ext uri="{63B3BB69-23CF-44E3-9099-C40C66FF867C}">
                  <a14:compatExt spid="_x0000_s7591"/>
                </a:ext>
                <a:ext uri="{FF2B5EF4-FFF2-40B4-BE49-F238E27FC236}">
                  <a16:creationId xmlns:a16="http://schemas.microsoft.com/office/drawing/2014/main" id="{00000000-0008-0000-0000-0000A71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207</xdr:row>
          <xdr:rowOff>0</xdr:rowOff>
        </xdr:from>
        <xdr:to>
          <xdr:col>2</xdr:col>
          <xdr:colOff>381000</xdr:colOff>
          <xdr:row>212</xdr:row>
          <xdr:rowOff>0</xdr:rowOff>
        </xdr:to>
        <xdr:sp macro="" textlink="">
          <xdr:nvSpPr>
            <xdr:cNvPr id="7592" name="Group Box 424" hidden="1">
              <a:extLst>
                <a:ext uri="{63B3BB69-23CF-44E3-9099-C40C66FF867C}">
                  <a14:compatExt spid="_x0000_s7592"/>
                </a:ext>
                <a:ext uri="{FF2B5EF4-FFF2-40B4-BE49-F238E27FC236}">
                  <a16:creationId xmlns:a16="http://schemas.microsoft.com/office/drawing/2014/main" id="{00000000-0008-0000-0000-0000A81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221</xdr:row>
          <xdr:rowOff>0</xdr:rowOff>
        </xdr:from>
        <xdr:to>
          <xdr:col>2</xdr:col>
          <xdr:colOff>381000</xdr:colOff>
          <xdr:row>226</xdr:row>
          <xdr:rowOff>0</xdr:rowOff>
        </xdr:to>
        <xdr:sp macro="" textlink="">
          <xdr:nvSpPr>
            <xdr:cNvPr id="7594" name="Group Box 426" hidden="1">
              <a:extLst>
                <a:ext uri="{63B3BB69-23CF-44E3-9099-C40C66FF867C}">
                  <a14:compatExt spid="_x0000_s7594"/>
                </a:ext>
                <a:ext uri="{FF2B5EF4-FFF2-40B4-BE49-F238E27FC236}">
                  <a16:creationId xmlns:a16="http://schemas.microsoft.com/office/drawing/2014/main" id="{00000000-0008-0000-0000-0000AA1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235</xdr:row>
          <xdr:rowOff>0</xdr:rowOff>
        </xdr:from>
        <xdr:to>
          <xdr:col>2</xdr:col>
          <xdr:colOff>381000</xdr:colOff>
          <xdr:row>240</xdr:row>
          <xdr:rowOff>0</xdr:rowOff>
        </xdr:to>
        <xdr:sp macro="" textlink="">
          <xdr:nvSpPr>
            <xdr:cNvPr id="7596" name="Group Box 428" hidden="1">
              <a:extLst>
                <a:ext uri="{63B3BB69-23CF-44E3-9099-C40C66FF867C}">
                  <a14:compatExt spid="_x0000_s7596"/>
                </a:ext>
                <a:ext uri="{FF2B5EF4-FFF2-40B4-BE49-F238E27FC236}">
                  <a16:creationId xmlns:a16="http://schemas.microsoft.com/office/drawing/2014/main" id="{00000000-0008-0000-0000-0000AC1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244</xdr:row>
          <xdr:rowOff>0</xdr:rowOff>
        </xdr:from>
        <xdr:to>
          <xdr:col>2</xdr:col>
          <xdr:colOff>381000</xdr:colOff>
          <xdr:row>249</xdr:row>
          <xdr:rowOff>0</xdr:rowOff>
        </xdr:to>
        <xdr:sp macro="" textlink="">
          <xdr:nvSpPr>
            <xdr:cNvPr id="7652" name="Group Box 484" hidden="1">
              <a:extLst>
                <a:ext uri="{63B3BB69-23CF-44E3-9099-C40C66FF867C}">
                  <a14:compatExt spid="_x0000_s7652"/>
                </a:ext>
                <a:ext uri="{FF2B5EF4-FFF2-40B4-BE49-F238E27FC236}">
                  <a16:creationId xmlns:a16="http://schemas.microsoft.com/office/drawing/2014/main" id="{00000000-0008-0000-0000-0000E41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290</xdr:row>
          <xdr:rowOff>0</xdr:rowOff>
        </xdr:from>
        <xdr:to>
          <xdr:col>2</xdr:col>
          <xdr:colOff>381000</xdr:colOff>
          <xdr:row>295</xdr:row>
          <xdr:rowOff>0</xdr:rowOff>
        </xdr:to>
        <xdr:sp macro="" textlink="">
          <xdr:nvSpPr>
            <xdr:cNvPr id="7682" name="Group Box 514" hidden="1">
              <a:extLst>
                <a:ext uri="{63B3BB69-23CF-44E3-9099-C40C66FF867C}">
                  <a14:compatExt spid="_x0000_s7682"/>
                </a:ext>
                <a:ext uri="{FF2B5EF4-FFF2-40B4-BE49-F238E27FC236}">
                  <a16:creationId xmlns:a16="http://schemas.microsoft.com/office/drawing/2014/main" id="{00000000-0008-0000-0000-0000021E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304</xdr:row>
          <xdr:rowOff>0</xdr:rowOff>
        </xdr:from>
        <xdr:to>
          <xdr:col>2</xdr:col>
          <xdr:colOff>381000</xdr:colOff>
          <xdr:row>309</xdr:row>
          <xdr:rowOff>0</xdr:rowOff>
        </xdr:to>
        <xdr:sp macro="" textlink="">
          <xdr:nvSpPr>
            <xdr:cNvPr id="7689" name="Group Box 521" hidden="1">
              <a:extLst>
                <a:ext uri="{63B3BB69-23CF-44E3-9099-C40C66FF867C}">
                  <a14:compatExt spid="_x0000_s7689"/>
                </a:ext>
                <a:ext uri="{FF2B5EF4-FFF2-40B4-BE49-F238E27FC236}">
                  <a16:creationId xmlns:a16="http://schemas.microsoft.com/office/drawing/2014/main" id="{00000000-0008-0000-0000-0000091E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297</xdr:row>
          <xdr:rowOff>0</xdr:rowOff>
        </xdr:from>
        <xdr:to>
          <xdr:col>2</xdr:col>
          <xdr:colOff>381000</xdr:colOff>
          <xdr:row>301</xdr:row>
          <xdr:rowOff>184150</xdr:rowOff>
        </xdr:to>
        <xdr:sp macro="" textlink="">
          <xdr:nvSpPr>
            <xdr:cNvPr id="7702" name="Group Box 534" hidden="1">
              <a:extLst>
                <a:ext uri="{63B3BB69-23CF-44E3-9099-C40C66FF867C}">
                  <a14:compatExt spid="_x0000_s7702"/>
                </a:ext>
                <a:ext uri="{FF2B5EF4-FFF2-40B4-BE49-F238E27FC236}">
                  <a16:creationId xmlns:a16="http://schemas.microsoft.com/office/drawing/2014/main" id="{00000000-0008-0000-0000-0000161E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xdr:twoCellAnchor>
    <xdr:from>
      <xdr:col>8</xdr:col>
      <xdr:colOff>0</xdr:colOff>
      <xdr:row>38</xdr:row>
      <xdr:rowOff>0</xdr:rowOff>
    </xdr:from>
    <xdr:to>
      <xdr:col>9</xdr:col>
      <xdr:colOff>0</xdr:colOff>
      <xdr:row>44</xdr:row>
      <xdr:rowOff>0</xdr:rowOff>
    </xdr:to>
    <xdr:sp macro="" textlink="">
      <xdr:nvSpPr>
        <xdr:cNvPr id="94"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5E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95"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5F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96"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60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97"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61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98"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62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99"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63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100"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64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381000</xdr:colOff>
      <xdr:row>81</xdr:row>
      <xdr:rowOff>0</xdr:rowOff>
    </xdr:to>
    <xdr:sp macro="" textlink="">
      <xdr:nvSpPr>
        <xdr:cNvPr id="101"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65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381000</xdr:colOff>
      <xdr:row>95</xdr:row>
      <xdr:rowOff>0</xdr:rowOff>
    </xdr:to>
    <xdr:sp macro="" textlink="">
      <xdr:nvSpPr>
        <xdr:cNvPr id="148"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94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381000</xdr:colOff>
      <xdr:row>102</xdr:row>
      <xdr:rowOff>0</xdr:rowOff>
    </xdr:to>
    <xdr:sp macro="" textlink="">
      <xdr:nvSpPr>
        <xdr:cNvPr id="149"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95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381000</xdr:colOff>
      <xdr:row>116</xdr:row>
      <xdr:rowOff>0</xdr:rowOff>
    </xdr:to>
    <xdr:sp macro="" textlink="">
      <xdr:nvSpPr>
        <xdr:cNvPr id="150"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96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381000</xdr:colOff>
      <xdr:row>123</xdr:row>
      <xdr:rowOff>0</xdr:rowOff>
    </xdr:to>
    <xdr:sp macro="" textlink="">
      <xdr:nvSpPr>
        <xdr:cNvPr id="151"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97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381000</xdr:colOff>
      <xdr:row>130</xdr:row>
      <xdr:rowOff>0</xdr:rowOff>
    </xdr:to>
    <xdr:sp macro="" textlink="">
      <xdr:nvSpPr>
        <xdr:cNvPr id="152"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98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381000</xdr:colOff>
      <xdr:row>167</xdr:row>
      <xdr:rowOff>0</xdr:rowOff>
    </xdr:to>
    <xdr:sp macro="" textlink="">
      <xdr:nvSpPr>
        <xdr:cNvPr id="153"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99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381000</xdr:colOff>
      <xdr:row>188</xdr:row>
      <xdr:rowOff>0</xdr:rowOff>
    </xdr:to>
    <xdr:sp macro="" textlink="">
      <xdr:nvSpPr>
        <xdr:cNvPr id="154"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9A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381000</xdr:colOff>
      <xdr:row>205</xdr:row>
      <xdr:rowOff>0</xdr:rowOff>
    </xdr:to>
    <xdr:sp macro="" textlink="">
      <xdr:nvSpPr>
        <xdr:cNvPr id="155"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9B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381000</xdr:colOff>
      <xdr:row>212</xdr:row>
      <xdr:rowOff>0</xdr:rowOff>
    </xdr:to>
    <xdr:sp macro="" textlink="">
      <xdr:nvSpPr>
        <xdr:cNvPr id="156"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9C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381000</xdr:colOff>
      <xdr:row>226</xdr:row>
      <xdr:rowOff>0</xdr:rowOff>
    </xdr:to>
    <xdr:sp macro="" textlink="">
      <xdr:nvSpPr>
        <xdr:cNvPr id="157"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9D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381000</xdr:colOff>
      <xdr:row>240</xdr:row>
      <xdr:rowOff>0</xdr:rowOff>
    </xdr:to>
    <xdr:sp macro="" textlink="">
      <xdr:nvSpPr>
        <xdr:cNvPr id="158"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9E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381000</xdr:colOff>
      <xdr:row>249</xdr:row>
      <xdr:rowOff>0</xdr:rowOff>
    </xdr:to>
    <xdr:sp macro="" textlink="">
      <xdr:nvSpPr>
        <xdr:cNvPr id="159"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9F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381000</xdr:colOff>
      <xdr:row>295</xdr:row>
      <xdr:rowOff>0</xdr:rowOff>
    </xdr:to>
    <xdr:sp macro="" textlink="">
      <xdr:nvSpPr>
        <xdr:cNvPr id="7424"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00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381000</xdr:colOff>
      <xdr:row>309</xdr:row>
      <xdr:rowOff>0</xdr:rowOff>
    </xdr:to>
    <xdr:sp macro="" textlink="">
      <xdr:nvSpPr>
        <xdr:cNvPr id="7425"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01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381000</xdr:colOff>
      <xdr:row>301</xdr:row>
      <xdr:rowOff>180975</xdr:rowOff>
    </xdr:to>
    <xdr:sp macro="" textlink="">
      <xdr:nvSpPr>
        <xdr:cNvPr id="7426"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02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7428"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04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7429"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05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7430"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06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7431"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07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432"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08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7433"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09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434"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0A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381000</xdr:colOff>
      <xdr:row>81</xdr:row>
      <xdr:rowOff>0</xdr:rowOff>
    </xdr:to>
    <xdr:sp macro="" textlink="">
      <xdr:nvSpPr>
        <xdr:cNvPr id="7435"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0B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381000</xdr:colOff>
      <xdr:row>95</xdr:row>
      <xdr:rowOff>0</xdr:rowOff>
    </xdr:to>
    <xdr:sp macro="" textlink="">
      <xdr:nvSpPr>
        <xdr:cNvPr id="7436"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0C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381000</xdr:colOff>
      <xdr:row>102</xdr:row>
      <xdr:rowOff>0</xdr:rowOff>
    </xdr:to>
    <xdr:sp macro="" textlink="">
      <xdr:nvSpPr>
        <xdr:cNvPr id="7437"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0D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381000</xdr:colOff>
      <xdr:row>116</xdr:row>
      <xdr:rowOff>0</xdr:rowOff>
    </xdr:to>
    <xdr:sp macro="" textlink="">
      <xdr:nvSpPr>
        <xdr:cNvPr id="7438"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0E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381000</xdr:colOff>
      <xdr:row>123</xdr:row>
      <xdr:rowOff>0</xdr:rowOff>
    </xdr:to>
    <xdr:sp macro="" textlink="">
      <xdr:nvSpPr>
        <xdr:cNvPr id="7439"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0F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381000</xdr:colOff>
      <xdr:row>130</xdr:row>
      <xdr:rowOff>0</xdr:rowOff>
    </xdr:to>
    <xdr:sp macro="" textlink="">
      <xdr:nvSpPr>
        <xdr:cNvPr id="7440"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10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381000</xdr:colOff>
      <xdr:row>167</xdr:row>
      <xdr:rowOff>0</xdr:rowOff>
    </xdr:to>
    <xdr:sp macro="" textlink="">
      <xdr:nvSpPr>
        <xdr:cNvPr id="7441"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11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381000</xdr:colOff>
      <xdr:row>188</xdr:row>
      <xdr:rowOff>0</xdr:rowOff>
    </xdr:to>
    <xdr:sp macro="" textlink="">
      <xdr:nvSpPr>
        <xdr:cNvPr id="7442"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12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381000</xdr:colOff>
      <xdr:row>205</xdr:row>
      <xdr:rowOff>0</xdr:rowOff>
    </xdr:to>
    <xdr:sp macro="" textlink="">
      <xdr:nvSpPr>
        <xdr:cNvPr id="7443"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13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381000</xdr:colOff>
      <xdr:row>212</xdr:row>
      <xdr:rowOff>0</xdr:rowOff>
    </xdr:to>
    <xdr:sp macro="" textlink="">
      <xdr:nvSpPr>
        <xdr:cNvPr id="7444"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14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381000</xdr:colOff>
      <xdr:row>226</xdr:row>
      <xdr:rowOff>0</xdr:rowOff>
    </xdr:to>
    <xdr:sp macro="" textlink="">
      <xdr:nvSpPr>
        <xdr:cNvPr id="7445"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15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381000</xdr:colOff>
      <xdr:row>240</xdr:row>
      <xdr:rowOff>0</xdr:rowOff>
    </xdr:to>
    <xdr:sp macro="" textlink="">
      <xdr:nvSpPr>
        <xdr:cNvPr id="7446"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16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381000</xdr:colOff>
      <xdr:row>249</xdr:row>
      <xdr:rowOff>0</xdr:rowOff>
    </xdr:to>
    <xdr:sp macro="" textlink="">
      <xdr:nvSpPr>
        <xdr:cNvPr id="7447"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17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381000</xdr:colOff>
      <xdr:row>295</xdr:row>
      <xdr:rowOff>0</xdr:rowOff>
    </xdr:to>
    <xdr:sp macro="" textlink="">
      <xdr:nvSpPr>
        <xdr:cNvPr id="7448"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18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381000</xdr:colOff>
      <xdr:row>309</xdr:row>
      <xdr:rowOff>0</xdr:rowOff>
    </xdr:to>
    <xdr:sp macro="" textlink="">
      <xdr:nvSpPr>
        <xdr:cNvPr id="7449"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19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381000</xdr:colOff>
      <xdr:row>301</xdr:row>
      <xdr:rowOff>180975</xdr:rowOff>
    </xdr:to>
    <xdr:sp macro="" textlink="">
      <xdr:nvSpPr>
        <xdr:cNvPr id="7450"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1A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7658"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EA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7662"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EE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7663"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EF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7664"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F0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666"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F2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7669"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F5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670"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F6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254000</xdr:colOff>
      <xdr:row>81</xdr:row>
      <xdr:rowOff>0</xdr:rowOff>
    </xdr:to>
    <xdr:sp macro="" textlink="">
      <xdr:nvSpPr>
        <xdr:cNvPr id="7671"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F7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254000</xdr:colOff>
      <xdr:row>95</xdr:row>
      <xdr:rowOff>0</xdr:rowOff>
    </xdr:to>
    <xdr:sp macro="" textlink="">
      <xdr:nvSpPr>
        <xdr:cNvPr id="7672"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F8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254000</xdr:colOff>
      <xdr:row>102</xdr:row>
      <xdr:rowOff>0</xdr:rowOff>
    </xdr:to>
    <xdr:sp macro="" textlink="">
      <xdr:nvSpPr>
        <xdr:cNvPr id="7673"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F9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254000</xdr:colOff>
      <xdr:row>116</xdr:row>
      <xdr:rowOff>0</xdr:rowOff>
    </xdr:to>
    <xdr:sp macro="" textlink="">
      <xdr:nvSpPr>
        <xdr:cNvPr id="7674"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FA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254000</xdr:colOff>
      <xdr:row>123</xdr:row>
      <xdr:rowOff>0</xdr:rowOff>
    </xdr:to>
    <xdr:sp macro="" textlink="">
      <xdr:nvSpPr>
        <xdr:cNvPr id="7168"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00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254000</xdr:colOff>
      <xdr:row>130</xdr:row>
      <xdr:rowOff>0</xdr:rowOff>
    </xdr:to>
    <xdr:sp macro="" textlink="">
      <xdr:nvSpPr>
        <xdr:cNvPr id="7175"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07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254000</xdr:colOff>
      <xdr:row>167</xdr:row>
      <xdr:rowOff>0</xdr:rowOff>
    </xdr:to>
    <xdr:sp macro="" textlink="">
      <xdr:nvSpPr>
        <xdr:cNvPr id="7176"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08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254000</xdr:colOff>
      <xdr:row>188</xdr:row>
      <xdr:rowOff>0</xdr:rowOff>
    </xdr:to>
    <xdr:sp macro="" textlink="">
      <xdr:nvSpPr>
        <xdr:cNvPr id="7177"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09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254000</xdr:colOff>
      <xdr:row>205</xdr:row>
      <xdr:rowOff>0</xdr:rowOff>
    </xdr:to>
    <xdr:sp macro="" textlink="">
      <xdr:nvSpPr>
        <xdr:cNvPr id="7178"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0A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254000</xdr:colOff>
      <xdr:row>212</xdr:row>
      <xdr:rowOff>0</xdr:rowOff>
    </xdr:to>
    <xdr:sp macro="" textlink="">
      <xdr:nvSpPr>
        <xdr:cNvPr id="7179"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0B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254000</xdr:colOff>
      <xdr:row>226</xdr:row>
      <xdr:rowOff>0</xdr:rowOff>
    </xdr:to>
    <xdr:sp macro="" textlink="">
      <xdr:nvSpPr>
        <xdr:cNvPr id="7180"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0C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254000</xdr:colOff>
      <xdr:row>240</xdr:row>
      <xdr:rowOff>0</xdr:rowOff>
    </xdr:to>
    <xdr:sp macro="" textlink="">
      <xdr:nvSpPr>
        <xdr:cNvPr id="7182"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0E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254000</xdr:colOff>
      <xdr:row>249</xdr:row>
      <xdr:rowOff>0</xdr:rowOff>
    </xdr:to>
    <xdr:sp macro="" textlink="">
      <xdr:nvSpPr>
        <xdr:cNvPr id="7183"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0F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254000</xdr:colOff>
      <xdr:row>295</xdr:row>
      <xdr:rowOff>0</xdr:rowOff>
    </xdr:to>
    <xdr:sp macro="" textlink="">
      <xdr:nvSpPr>
        <xdr:cNvPr id="7184"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10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254000</xdr:colOff>
      <xdr:row>309</xdr:row>
      <xdr:rowOff>0</xdr:rowOff>
    </xdr:to>
    <xdr:sp macro="" textlink="">
      <xdr:nvSpPr>
        <xdr:cNvPr id="7185"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11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254000</xdr:colOff>
      <xdr:row>301</xdr:row>
      <xdr:rowOff>120650</xdr:rowOff>
    </xdr:to>
    <xdr:sp macro="" textlink="">
      <xdr:nvSpPr>
        <xdr:cNvPr id="7186"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12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7188"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14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7189"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15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7190"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16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7191"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17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192"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18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7194"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1A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195"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1B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254000</xdr:colOff>
      <xdr:row>81</xdr:row>
      <xdr:rowOff>0</xdr:rowOff>
    </xdr:to>
    <xdr:sp macro="" textlink="">
      <xdr:nvSpPr>
        <xdr:cNvPr id="7196"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1C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254000</xdr:colOff>
      <xdr:row>95</xdr:row>
      <xdr:rowOff>0</xdr:rowOff>
    </xdr:to>
    <xdr:sp macro="" textlink="">
      <xdr:nvSpPr>
        <xdr:cNvPr id="7197"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1D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254000</xdr:colOff>
      <xdr:row>102</xdr:row>
      <xdr:rowOff>0</xdr:rowOff>
    </xdr:to>
    <xdr:sp macro="" textlink="">
      <xdr:nvSpPr>
        <xdr:cNvPr id="7198"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1E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254000</xdr:colOff>
      <xdr:row>116</xdr:row>
      <xdr:rowOff>0</xdr:rowOff>
    </xdr:to>
    <xdr:sp macro="" textlink="">
      <xdr:nvSpPr>
        <xdr:cNvPr id="7224"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254000</xdr:colOff>
      <xdr:row>123</xdr:row>
      <xdr:rowOff>0</xdr:rowOff>
    </xdr:to>
    <xdr:sp macro="" textlink="">
      <xdr:nvSpPr>
        <xdr:cNvPr id="7225"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254000</xdr:colOff>
      <xdr:row>130</xdr:row>
      <xdr:rowOff>0</xdr:rowOff>
    </xdr:to>
    <xdr:sp macro="" textlink="">
      <xdr:nvSpPr>
        <xdr:cNvPr id="7226"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254000</xdr:colOff>
      <xdr:row>167</xdr:row>
      <xdr:rowOff>0</xdr:rowOff>
    </xdr:to>
    <xdr:sp macro="" textlink="">
      <xdr:nvSpPr>
        <xdr:cNvPr id="7245"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4D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254000</xdr:colOff>
      <xdr:row>188</xdr:row>
      <xdr:rowOff>0</xdr:rowOff>
    </xdr:to>
    <xdr:sp macro="" textlink="">
      <xdr:nvSpPr>
        <xdr:cNvPr id="7246"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4E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254000</xdr:colOff>
      <xdr:row>205</xdr:row>
      <xdr:rowOff>0</xdr:rowOff>
    </xdr:to>
    <xdr:sp macro="" textlink="">
      <xdr:nvSpPr>
        <xdr:cNvPr id="7247"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4F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254000</xdr:colOff>
      <xdr:row>212</xdr:row>
      <xdr:rowOff>0</xdr:rowOff>
    </xdr:to>
    <xdr:sp macro="" textlink="">
      <xdr:nvSpPr>
        <xdr:cNvPr id="7248"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50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254000</xdr:colOff>
      <xdr:row>226</xdr:row>
      <xdr:rowOff>0</xdr:rowOff>
    </xdr:to>
    <xdr:sp macro="" textlink="">
      <xdr:nvSpPr>
        <xdr:cNvPr id="7249"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51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254000</xdr:colOff>
      <xdr:row>240</xdr:row>
      <xdr:rowOff>0</xdr:rowOff>
    </xdr:to>
    <xdr:sp macro="" textlink="">
      <xdr:nvSpPr>
        <xdr:cNvPr id="7250"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52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254000</xdr:colOff>
      <xdr:row>249</xdr:row>
      <xdr:rowOff>0</xdr:rowOff>
    </xdr:to>
    <xdr:sp macro="" textlink="">
      <xdr:nvSpPr>
        <xdr:cNvPr id="7251"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53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254000</xdr:colOff>
      <xdr:row>295</xdr:row>
      <xdr:rowOff>0</xdr:rowOff>
    </xdr:to>
    <xdr:sp macro="" textlink="">
      <xdr:nvSpPr>
        <xdr:cNvPr id="7252"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54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254000</xdr:colOff>
      <xdr:row>309</xdr:row>
      <xdr:rowOff>0</xdr:rowOff>
    </xdr:to>
    <xdr:sp macro="" textlink="">
      <xdr:nvSpPr>
        <xdr:cNvPr id="7253"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55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254000</xdr:colOff>
      <xdr:row>301</xdr:row>
      <xdr:rowOff>120650</xdr:rowOff>
    </xdr:to>
    <xdr:sp macro="" textlink="">
      <xdr:nvSpPr>
        <xdr:cNvPr id="7254"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56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7255"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57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7256"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58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7257"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59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7258"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5A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259"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5B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7260"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5C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261"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5D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254000</xdr:colOff>
      <xdr:row>81</xdr:row>
      <xdr:rowOff>0</xdr:rowOff>
    </xdr:to>
    <xdr:sp macro="" textlink="">
      <xdr:nvSpPr>
        <xdr:cNvPr id="7262"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5E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254000</xdr:colOff>
      <xdr:row>95</xdr:row>
      <xdr:rowOff>0</xdr:rowOff>
    </xdr:to>
    <xdr:sp macro="" textlink="">
      <xdr:nvSpPr>
        <xdr:cNvPr id="7263"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5F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254000</xdr:colOff>
      <xdr:row>102</xdr:row>
      <xdr:rowOff>0</xdr:rowOff>
    </xdr:to>
    <xdr:sp macro="" textlink="">
      <xdr:nvSpPr>
        <xdr:cNvPr id="7264"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60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254000</xdr:colOff>
      <xdr:row>116</xdr:row>
      <xdr:rowOff>0</xdr:rowOff>
    </xdr:to>
    <xdr:sp macro="" textlink="">
      <xdr:nvSpPr>
        <xdr:cNvPr id="7265"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61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254000</xdr:colOff>
      <xdr:row>123</xdr:row>
      <xdr:rowOff>0</xdr:rowOff>
    </xdr:to>
    <xdr:sp macro="" textlink="">
      <xdr:nvSpPr>
        <xdr:cNvPr id="7266"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62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254000</xdr:colOff>
      <xdr:row>130</xdr:row>
      <xdr:rowOff>0</xdr:rowOff>
    </xdr:to>
    <xdr:sp macro="" textlink="">
      <xdr:nvSpPr>
        <xdr:cNvPr id="7267"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63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254000</xdr:colOff>
      <xdr:row>167</xdr:row>
      <xdr:rowOff>0</xdr:rowOff>
    </xdr:to>
    <xdr:sp macro="" textlink="">
      <xdr:nvSpPr>
        <xdr:cNvPr id="7268"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64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254000</xdr:colOff>
      <xdr:row>188</xdr:row>
      <xdr:rowOff>0</xdr:rowOff>
    </xdr:to>
    <xdr:sp macro="" textlink="">
      <xdr:nvSpPr>
        <xdr:cNvPr id="7269"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65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254000</xdr:colOff>
      <xdr:row>205</xdr:row>
      <xdr:rowOff>0</xdr:rowOff>
    </xdr:to>
    <xdr:sp macro="" textlink="">
      <xdr:nvSpPr>
        <xdr:cNvPr id="7270"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66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254000</xdr:colOff>
      <xdr:row>212</xdr:row>
      <xdr:rowOff>0</xdr:rowOff>
    </xdr:to>
    <xdr:sp macro="" textlink="">
      <xdr:nvSpPr>
        <xdr:cNvPr id="7271"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67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254000</xdr:colOff>
      <xdr:row>226</xdr:row>
      <xdr:rowOff>0</xdr:rowOff>
    </xdr:to>
    <xdr:sp macro="" textlink="">
      <xdr:nvSpPr>
        <xdr:cNvPr id="7272"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68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254000</xdr:colOff>
      <xdr:row>240</xdr:row>
      <xdr:rowOff>0</xdr:rowOff>
    </xdr:to>
    <xdr:sp macro="" textlink="">
      <xdr:nvSpPr>
        <xdr:cNvPr id="7273"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69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254000</xdr:colOff>
      <xdr:row>249</xdr:row>
      <xdr:rowOff>0</xdr:rowOff>
    </xdr:to>
    <xdr:sp macro="" textlink="">
      <xdr:nvSpPr>
        <xdr:cNvPr id="7274"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6A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254000</xdr:colOff>
      <xdr:row>295</xdr:row>
      <xdr:rowOff>0</xdr:rowOff>
    </xdr:to>
    <xdr:sp macro="" textlink="">
      <xdr:nvSpPr>
        <xdr:cNvPr id="7275"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6B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254000</xdr:colOff>
      <xdr:row>309</xdr:row>
      <xdr:rowOff>0</xdr:rowOff>
    </xdr:to>
    <xdr:sp macro="" textlink="">
      <xdr:nvSpPr>
        <xdr:cNvPr id="7276"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6C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254000</xdr:colOff>
      <xdr:row>301</xdr:row>
      <xdr:rowOff>120650</xdr:rowOff>
    </xdr:to>
    <xdr:sp macro="" textlink="">
      <xdr:nvSpPr>
        <xdr:cNvPr id="7277"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6D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7278"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6E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7279"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6F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7280"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70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7281"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71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282"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72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7283"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73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284"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74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254000</xdr:colOff>
      <xdr:row>81</xdr:row>
      <xdr:rowOff>0</xdr:rowOff>
    </xdr:to>
    <xdr:sp macro="" textlink="">
      <xdr:nvSpPr>
        <xdr:cNvPr id="7285"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75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254000</xdr:colOff>
      <xdr:row>95</xdr:row>
      <xdr:rowOff>0</xdr:rowOff>
    </xdr:to>
    <xdr:sp macro="" textlink="">
      <xdr:nvSpPr>
        <xdr:cNvPr id="7286"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76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254000</xdr:colOff>
      <xdr:row>102</xdr:row>
      <xdr:rowOff>0</xdr:rowOff>
    </xdr:to>
    <xdr:sp macro="" textlink="">
      <xdr:nvSpPr>
        <xdr:cNvPr id="7287"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77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254000</xdr:colOff>
      <xdr:row>116</xdr:row>
      <xdr:rowOff>0</xdr:rowOff>
    </xdr:to>
    <xdr:sp macro="" textlink="">
      <xdr:nvSpPr>
        <xdr:cNvPr id="7288"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78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254000</xdr:colOff>
      <xdr:row>123</xdr:row>
      <xdr:rowOff>0</xdr:rowOff>
    </xdr:to>
    <xdr:sp macro="" textlink="">
      <xdr:nvSpPr>
        <xdr:cNvPr id="7289"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79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254000</xdr:colOff>
      <xdr:row>130</xdr:row>
      <xdr:rowOff>0</xdr:rowOff>
    </xdr:to>
    <xdr:sp macro="" textlink="">
      <xdr:nvSpPr>
        <xdr:cNvPr id="7290"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7A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254000</xdr:colOff>
      <xdr:row>167</xdr:row>
      <xdr:rowOff>0</xdr:rowOff>
    </xdr:to>
    <xdr:sp macro="" textlink="">
      <xdr:nvSpPr>
        <xdr:cNvPr id="7291"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7B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254000</xdr:colOff>
      <xdr:row>188</xdr:row>
      <xdr:rowOff>0</xdr:rowOff>
    </xdr:to>
    <xdr:sp macro="" textlink="">
      <xdr:nvSpPr>
        <xdr:cNvPr id="7292"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7C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254000</xdr:colOff>
      <xdr:row>205</xdr:row>
      <xdr:rowOff>0</xdr:rowOff>
    </xdr:to>
    <xdr:sp macro="" textlink="">
      <xdr:nvSpPr>
        <xdr:cNvPr id="7293"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7D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254000</xdr:colOff>
      <xdr:row>212</xdr:row>
      <xdr:rowOff>0</xdr:rowOff>
    </xdr:to>
    <xdr:sp macro="" textlink="">
      <xdr:nvSpPr>
        <xdr:cNvPr id="7294"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7E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254000</xdr:colOff>
      <xdr:row>226</xdr:row>
      <xdr:rowOff>0</xdr:rowOff>
    </xdr:to>
    <xdr:sp macro="" textlink="">
      <xdr:nvSpPr>
        <xdr:cNvPr id="7295"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7F1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254000</xdr:colOff>
      <xdr:row>240</xdr:row>
      <xdr:rowOff>0</xdr:rowOff>
    </xdr:to>
    <xdr:sp macro="" textlink="">
      <xdr:nvSpPr>
        <xdr:cNvPr id="7681"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01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254000</xdr:colOff>
      <xdr:row>249</xdr:row>
      <xdr:rowOff>0</xdr:rowOff>
    </xdr:to>
    <xdr:sp macro="" textlink="">
      <xdr:nvSpPr>
        <xdr:cNvPr id="7683"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03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254000</xdr:colOff>
      <xdr:row>295</xdr:row>
      <xdr:rowOff>0</xdr:rowOff>
    </xdr:to>
    <xdr:sp macro="" textlink="">
      <xdr:nvSpPr>
        <xdr:cNvPr id="7690"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0A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254000</xdr:colOff>
      <xdr:row>309</xdr:row>
      <xdr:rowOff>0</xdr:rowOff>
    </xdr:to>
    <xdr:sp macro="" textlink="">
      <xdr:nvSpPr>
        <xdr:cNvPr id="7733"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35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254000</xdr:colOff>
      <xdr:row>301</xdr:row>
      <xdr:rowOff>120650</xdr:rowOff>
    </xdr:to>
    <xdr:sp macro="" textlink="">
      <xdr:nvSpPr>
        <xdr:cNvPr id="7734"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36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7735"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37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7736"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38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7737"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39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7738"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3A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739"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3B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7740"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3C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741"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3D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254000</xdr:colOff>
      <xdr:row>81</xdr:row>
      <xdr:rowOff>0</xdr:rowOff>
    </xdr:to>
    <xdr:sp macro="" textlink="">
      <xdr:nvSpPr>
        <xdr:cNvPr id="7742"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3E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254000</xdr:colOff>
      <xdr:row>95</xdr:row>
      <xdr:rowOff>0</xdr:rowOff>
    </xdr:to>
    <xdr:sp macro="" textlink="">
      <xdr:nvSpPr>
        <xdr:cNvPr id="7743"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3F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254000</xdr:colOff>
      <xdr:row>102</xdr:row>
      <xdr:rowOff>0</xdr:rowOff>
    </xdr:to>
    <xdr:sp macro="" textlink="">
      <xdr:nvSpPr>
        <xdr:cNvPr id="160"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A0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254000</xdr:colOff>
      <xdr:row>116</xdr:row>
      <xdr:rowOff>0</xdr:rowOff>
    </xdr:to>
    <xdr:sp macro="" textlink="">
      <xdr:nvSpPr>
        <xdr:cNvPr id="161"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A1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254000</xdr:colOff>
      <xdr:row>123</xdr:row>
      <xdr:rowOff>0</xdr:rowOff>
    </xdr:to>
    <xdr:sp macro="" textlink="">
      <xdr:nvSpPr>
        <xdr:cNvPr id="162"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A2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254000</xdr:colOff>
      <xdr:row>130</xdr:row>
      <xdr:rowOff>0</xdr:rowOff>
    </xdr:to>
    <xdr:sp macro="" textlink="">
      <xdr:nvSpPr>
        <xdr:cNvPr id="163"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A3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254000</xdr:colOff>
      <xdr:row>167</xdr:row>
      <xdr:rowOff>0</xdr:rowOff>
    </xdr:to>
    <xdr:sp macro="" textlink="">
      <xdr:nvSpPr>
        <xdr:cNvPr id="164"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A4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254000</xdr:colOff>
      <xdr:row>188</xdr:row>
      <xdr:rowOff>0</xdr:rowOff>
    </xdr:to>
    <xdr:sp macro="" textlink="">
      <xdr:nvSpPr>
        <xdr:cNvPr id="165"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A5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254000</xdr:colOff>
      <xdr:row>205</xdr:row>
      <xdr:rowOff>0</xdr:rowOff>
    </xdr:to>
    <xdr:sp macro="" textlink="">
      <xdr:nvSpPr>
        <xdr:cNvPr id="166"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A6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254000</xdr:colOff>
      <xdr:row>212</xdr:row>
      <xdr:rowOff>0</xdr:rowOff>
    </xdr:to>
    <xdr:sp macro="" textlink="">
      <xdr:nvSpPr>
        <xdr:cNvPr id="167"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A7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254000</xdr:colOff>
      <xdr:row>226</xdr:row>
      <xdr:rowOff>0</xdr:rowOff>
    </xdr:to>
    <xdr:sp macro="" textlink="">
      <xdr:nvSpPr>
        <xdr:cNvPr id="168"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A8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254000</xdr:colOff>
      <xdr:row>240</xdr:row>
      <xdr:rowOff>0</xdr:rowOff>
    </xdr:to>
    <xdr:sp macro="" textlink="">
      <xdr:nvSpPr>
        <xdr:cNvPr id="169"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A9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254000</xdr:colOff>
      <xdr:row>249</xdr:row>
      <xdr:rowOff>0</xdr:rowOff>
    </xdr:to>
    <xdr:sp macro="" textlink="">
      <xdr:nvSpPr>
        <xdr:cNvPr id="170"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AA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254000</xdr:colOff>
      <xdr:row>295</xdr:row>
      <xdr:rowOff>0</xdr:rowOff>
    </xdr:to>
    <xdr:sp macro="" textlink="">
      <xdr:nvSpPr>
        <xdr:cNvPr id="171"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AB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254000</xdr:colOff>
      <xdr:row>309</xdr:row>
      <xdr:rowOff>0</xdr:rowOff>
    </xdr:to>
    <xdr:sp macro="" textlink="">
      <xdr:nvSpPr>
        <xdr:cNvPr id="172"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AC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254000</xdr:colOff>
      <xdr:row>301</xdr:row>
      <xdr:rowOff>120650</xdr:rowOff>
    </xdr:to>
    <xdr:sp macro="" textlink="">
      <xdr:nvSpPr>
        <xdr:cNvPr id="173"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AD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174"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AE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175"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AF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176"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B0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177"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B1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178"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B2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179"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B3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180"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B4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254000</xdr:colOff>
      <xdr:row>81</xdr:row>
      <xdr:rowOff>0</xdr:rowOff>
    </xdr:to>
    <xdr:sp macro="" textlink="">
      <xdr:nvSpPr>
        <xdr:cNvPr id="181"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B5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254000</xdr:colOff>
      <xdr:row>95</xdr:row>
      <xdr:rowOff>0</xdr:rowOff>
    </xdr:to>
    <xdr:sp macro="" textlink="">
      <xdr:nvSpPr>
        <xdr:cNvPr id="182"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B6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254000</xdr:colOff>
      <xdr:row>102</xdr:row>
      <xdr:rowOff>0</xdr:rowOff>
    </xdr:to>
    <xdr:sp macro="" textlink="">
      <xdr:nvSpPr>
        <xdr:cNvPr id="183"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B7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254000</xdr:colOff>
      <xdr:row>116</xdr:row>
      <xdr:rowOff>0</xdr:rowOff>
    </xdr:to>
    <xdr:sp macro="" textlink="">
      <xdr:nvSpPr>
        <xdr:cNvPr id="184"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B8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254000</xdr:colOff>
      <xdr:row>123</xdr:row>
      <xdr:rowOff>0</xdr:rowOff>
    </xdr:to>
    <xdr:sp macro="" textlink="">
      <xdr:nvSpPr>
        <xdr:cNvPr id="185"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B9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254000</xdr:colOff>
      <xdr:row>130</xdr:row>
      <xdr:rowOff>0</xdr:rowOff>
    </xdr:to>
    <xdr:sp macro="" textlink="">
      <xdr:nvSpPr>
        <xdr:cNvPr id="186"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BA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254000</xdr:colOff>
      <xdr:row>167</xdr:row>
      <xdr:rowOff>0</xdr:rowOff>
    </xdr:to>
    <xdr:sp macro="" textlink="">
      <xdr:nvSpPr>
        <xdr:cNvPr id="187"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BB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254000</xdr:colOff>
      <xdr:row>188</xdr:row>
      <xdr:rowOff>0</xdr:rowOff>
    </xdr:to>
    <xdr:sp macro="" textlink="">
      <xdr:nvSpPr>
        <xdr:cNvPr id="188"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BC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254000</xdr:colOff>
      <xdr:row>205</xdr:row>
      <xdr:rowOff>0</xdr:rowOff>
    </xdr:to>
    <xdr:sp macro="" textlink="">
      <xdr:nvSpPr>
        <xdr:cNvPr id="189"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BD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254000</xdr:colOff>
      <xdr:row>212</xdr:row>
      <xdr:rowOff>0</xdr:rowOff>
    </xdr:to>
    <xdr:sp macro="" textlink="">
      <xdr:nvSpPr>
        <xdr:cNvPr id="190"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BE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254000</xdr:colOff>
      <xdr:row>226</xdr:row>
      <xdr:rowOff>0</xdr:rowOff>
    </xdr:to>
    <xdr:sp macro="" textlink="">
      <xdr:nvSpPr>
        <xdr:cNvPr id="191"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BF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254000</xdr:colOff>
      <xdr:row>240</xdr:row>
      <xdr:rowOff>0</xdr:rowOff>
    </xdr:to>
    <xdr:sp macro="" textlink="">
      <xdr:nvSpPr>
        <xdr:cNvPr id="7451"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1B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254000</xdr:colOff>
      <xdr:row>249</xdr:row>
      <xdr:rowOff>0</xdr:rowOff>
    </xdr:to>
    <xdr:sp macro="" textlink="">
      <xdr:nvSpPr>
        <xdr:cNvPr id="7452"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1C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254000</xdr:colOff>
      <xdr:row>295</xdr:row>
      <xdr:rowOff>0</xdr:rowOff>
    </xdr:to>
    <xdr:sp macro="" textlink="">
      <xdr:nvSpPr>
        <xdr:cNvPr id="7457"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21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254000</xdr:colOff>
      <xdr:row>309</xdr:row>
      <xdr:rowOff>0</xdr:rowOff>
    </xdr:to>
    <xdr:sp macro="" textlink="">
      <xdr:nvSpPr>
        <xdr:cNvPr id="7458"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22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254000</xdr:colOff>
      <xdr:row>301</xdr:row>
      <xdr:rowOff>120650</xdr:rowOff>
    </xdr:to>
    <xdr:sp macro="" textlink="">
      <xdr:nvSpPr>
        <xdr:cNvPr id="7459"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23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7460"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24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7461"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25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7462"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26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7463"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27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464"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28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7465"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29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466"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2A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254000</xdr:colOff>
      <xdr:row>81</xdr:row>
      <xdr:rowOff>0</xdr:rowOff>
    </xdr:to>
    <xdr:sp macro="" textlink="">
      <xdr:nvSpPr>
        <xdr:cNvPr id="7467"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2B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254000</xdr:colOff>
      <xdr:row>95</xdr:row>
      <xdr:rowOff>0</xdr:rowOff>
    </xdr:to>
    <xdr:sp macro="" textlink="">
      <xdr:nvSpPr>
        <xdr:cNvPr id="7468"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2C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254000</xdr:colOff>
      <xdr:row>102</xdr:row>
      <xdr:rowOff>0</xdr:rowOff>
    </xdr:to>
    <xdr:sp macro="" textlink="">
      <xdr:nvSpPr>
        <xdr:cNvPr id="7469"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2D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254000</xdr:colOff>
      <xdr:row>116</xdr:row>
      <xdr:rowOff>0</xdr:rowOff>
    </xdr:to>
    <xdr:sp macro="" textlink="">
      <xdr:nvSpPr>
        <xdr:cNvPr id="7470"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2E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254000</xdr:colOff>
      <xdr:row>123</xdr:row>
      <xdr:rowOff>0</xdr:rowOff>
    </xdr:to>
    <xdr:sp macro="" textlink="">
      <xdr:nvSpPr>
        <xdr:cNvPr id="7471"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2F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254000</xdr:colOff>
      <xdr:row>130</xdr:row>
      <xdr:rowOff>0</xdr:rowOff>
    </xdr:to>
    <xdr:sp macro="" textlink="">
      <xdr:nvSpPr>
        <xdr:cNvPr id="7472"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30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254000</xdr:colOff>
      <xdr:row>167</xdr:row>
      <xdr:rowOff>0</xdr:rowOff>
    </xdr:to>
    <xdr:sp macro="" textlink="">
      <xdr:nvSpPr>
        <xdr:cNvPr id="7473"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31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254000</xdr:colOff>
      <xdr:row>188</xdr:row>
      <xdr:rowOff>0</xdr:rowOff>
    </xdr:to>
    <xdr:sp macro="" textlink="">
      <xdr:nvSpPr>
        <xdr:cNvPr id="7474"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32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254000</xdr:colOff>
      <xdr:row>205</xdr:row>
      <xdr:rowOff>0</xdr:rowOff>
    </xdr:to>
    <xdr:sp macro="" textlink="">
      <xdr:nvSpPr>
        <xdr:cNvPr id="7475"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33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254000</xdr:colOff>
      <xdr:row>212</xdr:row>
      <xdr:rowOff>0</xdr:rowOff>
    </xdr:to>
    <xdr:sp macro="" textlink="">
      <xdr:nvSpPr>
        <xdr:cNvPr id="7476"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34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254000</xdr:colOff>
      <xdr:row>226</xdr:row>
      <xdr:rowOff>0</xdr:rowOff>
    </xdr:to>
    <xdr:sp macro="" textlink="">
      <xdr:nvSpPr>
        <xdr:cNvPr id="7477"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35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254000</xdr:colOff>
      <xdr:row>240</xdr:row>
      <xdr:rowOff>0</xdr:rowOff>
    </xdr:to>
    <xdr:sp macro="" textlink="">
      <xdr:nvSpPr>
        <xdr:cNvPr id="7478"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36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254000</xdr:colOff>
      <xdr:row>249</xdr:row>
      <xdr:rowOff>0</xdr:rowOff>
    </xdr:to>
    <xdr:sp macro="" textlink="">
      <xdr:nvSpPr>
        <xdr:cNvPr id="7479"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37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254000</xdr:colOff>
      <xdr:row>295</xdr:row>
      <xdr:rowOff>0</xdr:rowOff>
    </xdr:to>
    <xdr:sp macro="" textlink="">
      <xdr:nvSpPr>
        <xdr:cNvPr id="7480"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38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254000</xdr:colOff>
      <xdr:row>309</xdr:row>
      <xdr:rowOff>0</xdr:rowOff>
    </xdr:to>
    <xdr:sp macro="" textlink="">
      <xdr:nvSpPr>
        <xdr:cNvPr id="7481"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39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254000</xdr:colOff>
      <xdr:row>301</xdr:row>
      <xdr:rowOff>120650</xdr:rowOff>
    </xdr:to>
    <xdr:sp macro="" textlink="">
      <xdr:nvSpPr>
        <xdr:cNvPr id="7482"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3A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7483"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3B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7484"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3C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7485"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3D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7486"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3E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487"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3F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7488"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40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489"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41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381000</xdr:colOff>
      <xdr:row>81</xdr:row>
      <xdr:rowOff>0</xdr:rowOff>
    </xdr:to>
    <xdr:sp macro="" textlink="">
      <xdr:nvSpPr>
        <xdr:cNvPr id="7490"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42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381000</xdr:colOff>
      <xdr:row>95</xdr:row>
      <xdr:rowOff>0</xdr:rowOff>
    </xdr:to>
    <xdr:sp macro="" textlink="">
      <xdr:nvSpPr>
        <xdr:cNvPr id="7491"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43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381000</xdr:colOff>
      <xdr:row>102</xdr:row>
      <xdr:rowOff>0</xdr:rowOff>
    </xdr:to>
    <xdr:sp macro="" textlink="">
      <xdr:nvSpPr>
        <xdr:cNvPr id="7492"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44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381000</xdr:colOff>
      <xdr:row>116</xdr:row>
      <xdr:rowOff>0</xdr:rowOff>
    </xdr:to>
    <xdr:sp macro="" textlink="">
      <xdr:nvSpPr>
        <xdr:cNvPr id="7493"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45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381000</xdr:colOff>
      <xdr:row>123</xdr:row>
      <xdr:rowOff>0</xdr:rowOff>
    </xdr:to>
    <xdr:sp macro="" textlink="">
      <xdr:nvSpPr>
        <xdr:cNvPr id="7494"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46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381000</xdr:colOff>
      <xdr:row>130</xdr:row>
      <xdr:rowOff>0</xdr:rowOff>
    </xdr:to>
    <xdr:sp macro="" textlink="">
      <xdr:nvSpPr>
        <xdr:cNvPr id="7495"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47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381000</xdr:colOff>
      <xdr:row>167</xdr:row>
      <xdr:rowOff>0</xdr:rowOff>
    </xdr:to>
    <xdr:sp macro="" textlink="">
      <xdr:nvSpPr>
        <xdr:cNvPr id="7496"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48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381000</xdr:colOff>
      <xdr:row>188</xdr:row>
      <xdr:rowOff>0</xdr:rowOff>
    </xdr:to>
    <xdr:sp macro="" textlink="">
      <xdr:nvSpPr>
        <xdr:cNvPr id="7497"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49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381000</xdr:colOff>
      <xdr:row>205</xdr:row>
      <xdr:rowOff>0</xdr:rowOff>
    </xdr:to>
    <xdr:sp macro="" textlink="">
      <xdr:nvSpPr>
        <xdr:cNvPr id="7498"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4A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381000</xdr:colOff>
      <xdr:row>212</xdr:row>
      <xdr:rowOff>0</xdr:rowOff>
    </xdr:to>
    <xdr:sp macro="" textlink="">
      <xdr:nvSpPr>
        <xdr:cNvPr id="7499"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4B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381000</xdr:colOff>
      <xdr:row>226</xdr:row>
      <xdr:rowOff>0</xdr:rowOff>
    </xdr:to>
    <xdr:sp macro="" textlink="">
      <xdr:nvSpPr>
        <xdr:cNvPr id="7500"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4C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381000</xdr:colOff>
      <xdr:row>240</xdr:row>
      <xdr:rowOff>0</xdr:rowOff>
    </xdr:to>
    <xdr:sp macro="" textlink="">
      <xdr:nvSpPr>
        <xdr:cNvPr id="7501"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4D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381000</xdr:colOff>
      <xdr:row>249</xdr:row>
      <xdr:rowOff>0</xdr:rowOff>
    </xdr:to>
    <xdr:sp macro="" textlink="">
      <xdr:nvSpPr>
        <xdr:cNvPr id="7502"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4E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381000</xdr:colOff>
      <xdr:row>295</xdr:row>
      <xdr:rowOff>0</xdr:rowOff>
    </xdr:to>
    <xdr:sp macro="" textlink="">
      <xdr:nvSpPr>
        <xdr:cNvPr id="7503"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4F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381000</xdr:colOff>
      <xdr:row>309</xdr:row>
      <xdr:rowOff>0</xdr:rowOff>
    </xdr:to>
    <xdr:sp macro="" textlink="">
      <xdr:nvSpPr>
        <xdr:cNvPr id="7504"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50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381000</xdr:colOff>
      <xdr:row>301</xdr:row>
      <xdr:rowOff>180975</xdr:rowOff>
    </xdr:to>
    <xdr:sp macro="" textlink="">
      <xdr:nvSpPr>
        <xdr:cNvPr id="7570"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92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7571"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93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7572"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94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7573"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95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7574"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96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575"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97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7576"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98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577"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99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381000</xdr:colOff>
      <xdr:row>81</xdr:row>
      <xdr:rowOff>0</xdr:rowOff>
    </xdr:to>
    <xdr:sp macro="" textlink="">
      <xdr:nvSpPr>
        <xdr:cNvPr id="7578"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9A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381000</xdr:colOff>
      <xdr:row>95</xdr:row>
      <xdr:rowOff>0</xdr:rowOff>
    </xdr:to>
    <xdr:sp macro="" textlink="">
      <xdr:nvSpPr>
        <xdr:cNvPr id="7579"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9B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381000</xdr:colOff>
      <xdr:row>102</xdr:row>
      <xdr:rowOff>0</xdr:rowOff>
    </xdr:to>
    <xdr:sp macro="" textlink="">
      <xdr:nvSpPr>
        <xdr:cNvPr id="7585"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A11D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381000</xdr:colOff>
      <xdr:row>116</xdr:row>
      <xdr:rowOff>0</xdr:rowOff>
    </xdr:to>
    <xdr:sp macro="" textlink="">
      <xdr:nvSpPr>
        <xdr:cNvPr id="7744"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40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381000</xdr:colOff>
      <xdr:row>123</xdr:row>
      <xdr:rowOff>0</xdr:rowOff>
    </xdr:to>
    <xdr:sp macro="" textlink="">
      <xdr:nvSpPr>
        <xdr:cNvPr id="7745"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41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381000</xdr:colOff>
      <xdr:row>130</xdr:row>
      <xdr:rowOff>0</xdr:rowOff>
    </xdr:to>
    <xdr:sp macro="" textlink="">
      <xdr:nvSpPr>
        <xdr:cNvPr id="7746"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42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381000</xdr:colOff>
      <xdr:row>167</xdr:row>
      <xdr:rowOff>0</xdr:rowOff>
    </xdr:to>
    <xdr:sp macro="" textlink="">
      <xdr:nvSpPr>
        <xdr:cNvPr id="7747"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43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381000</xdr:colOff>
      <xdr:row>188</xdr:row>
      <xdr:rowOff>0</xdr:rowOff>
    </xdr:to>
    <xdr:sp macro="" textlink="">
      <xdr:nvSpPr>
        <xdr:cNvPr id="7748"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44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381000</xdr:colOff>
      <xdr:row>205</xdr:row>
      <xdr:rowOff>0</xdr:rowOff>
    </xdr:to>
    <xdr:sp macro="" textlink="">
      <xdr:nvSpPr>
        <xdr:cNvPr id="7749"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45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381000</xdr:colOff>
      <xdr:row>212</xdr:row>
      <xdr:rowOff>0</xdr:rowOff>
    </xdr:to>
    <xdr:sp macro="" textlink="">
      <xdr:nvSpPr>
        <xdr:cNvPr id="7750"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46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381000</xdr:colOff>
      <xdr:row>226</xdr:row>
      <xdr:rowOff>0</xdr:rowOff>
    </xdr:to>
    <xdr:sp macro="" textlink="">
      <xdr:nvSpPr>
        <xdr:cNvPr id="7751"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47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381000</xdr:colOff>
      <xdr:row>240</xdr:row>
      <xdr:rowOff>0</xdr:rowOff>
    </xdr:to>
    <xdr:sp macro="" textlink="">
      <xdr:nvSpPr>
        <xdr:cNvPr id="7752"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48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381000</xdr:colOff>
      <xdr:row>249</xdr:row>
      <xdr:rowOff>0</xdr:rowOff>
    </xdr:to>
    <xdr:sp macro="" textlink="">
      <xdr:nvSpPr>
        <xdr:cNvPr id="7753"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49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381000</xdr:colOff>
      <xdr:row>295</xdr:row>
      <xdr:rowOff>0</xdr:rowOff>
    </xdr:to>
    <xdr:sp macro="" textlink="">
      <xdr:nvSpPr>
        <xdr:cNvPr id="7754"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4A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381000</xdr:colOff>
      <xdr:row>309</xdr:row>
      <xdr:rowOff>0</xdr:rowOff>
    </xdr:to>
    <xdr:sp macro="" textlink="">
      <xdr:nvSpPr>
        <xdr:cNvPr id="7755"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4B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381000</xdr:colOff>
      <xdr:row>301</xdr:row>
      <xdr:rowOff>180975</xdr:rowOff>
    </xdr:to>
    <xdr:sp macro="" textlink="">
      <xdr:nvSpPr>
        <xdr:cNvPr id="7756"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4C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7757"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4D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7758"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4E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7759"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4F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7760"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50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761"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51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7762"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52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763"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53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381000</xdr:colOff>
      <xdr:row>81</xdr:row>
      <xdr:rowOff>0</xdr:rowOff>
    </xdr:to>
    <xdr:sp macro="" textlink="">
      <xdr:nvSpPr>
        <xdr:cNvPr id="7764"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54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381000</xdr:colOff>
      <xdr:row>95</xdr:row>
      <xdr:rowOff>0</xdr:rowOff>
    </xdr:to>
    <xdr:sp macro="" textlink="">
      <xdr:nvSpPr>
        <xdr:cNvPr id="7765"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55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381000</xdr:colOff>
      <xdr:row>102</xdr:row>
      <xdr:rowOff>0</xdr:rowOff>
    </xdr:to>
    <xdr:sp macro="" textlink="">
      <xdr:nvSpPr>
        <xdr:cNvPr id="7766"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56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381000</xdr:colOff>
      <xdr:row>116</xdr:row>
      <xdr:rowOff>0</xdr:rowOff>
    </xdr:to>
    <xdr:sp macro="" textlink="">
      <xdr:nvSpPr>
        <xdr:cNvPr id="7767"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57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381000</xdr:colOff>
      <xdr:row>123</xdr:row>
      <xdr:rowOff>0</xdr:rowOff>
    </xdr:to>
    <xdr:sp macro="" textlink="">
      <xdr:nvSpPr>
        <xdr:cNvPr id="7768"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58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381000</xdr:colOff>
      <xdr:row>130</xdr:row>
      <xdr:rowOff>0</xdr:rowOff>
    </xdr:to>
    <xdr:sp macro="" textlink="">
      <xdr:nvSpPr>
        <xdr:cNvPr id="7769"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59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381000</xdr:colOff>
      <xdr:row>167</xdr:row>
      <xdr:rowOff>0</xdr:rowOff>
    </xdr:to>
    <xdr:sp macro="" textlink="">
      <xdr:nvSpPr>
        <xdr:cNvPr id="7770"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5A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381000</xdr:colOff>
      <xdr:row>188</xdr:row>
      <xdr:rowOff>0</xdr:rowOff>
    </xdr:to>
    <xdr:sp macro="" textlink="">
      <xdr:nvSpPr>
        <xdr:cNvPr id="7771"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5B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381000</xdr:colOff>
      <xdr:row>205</xdr:row>
      <xdr:rowOff>0</xdr:rowOff>
    </xdr:to>
    <xdr:sp macro="" textlink="">
      <xdr:nvSpPr>
        <xdr:cNvPr id="7772"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5C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381000</xdr:colOff>
      <xdr:row>212</xdr:row>
      <xdr:rowOff>0</xdr:rowOff>
    </xdr:to>
    <xdr:sp macro="" textlink="">
      <xdr:nvSpPr>
        <xdr:cNvPr id="7773"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5D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381000</xdr:colOff>
      <xdr:row>226</xdr:row>
      <xdr:rowOff>0</xdr:rowOff>
    </xdr:to>
    <xdr:sp macro="" textlink="">
      <xdr:nvSpPr>
        <xdr:cNvPr id="7774"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5E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381000</xdr:colOff>
      <xdr:row>240</xdr:row>
      <xdr:rowOff>0</xdr:rowOff>
    </xdr:to>
    <xdr:sp macro="" textlink="">
      <xdr:nvSpPr>
        <xdr:cNvPr id="7775"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5F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381000</xdr:colOff>
      <xdr:row>249</xdr:row>
      <xdr:rowOff>0</xdr:rowOff>
    </xdr:to>
    <xdr:sp macro="" textlink="">
      <xdr:nvSpPr>
        <xdr:cNvPr id="7776"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60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381000</xdr:colOff>
      <xdr:row>295</xdr:row>
      <xdr:rowOff>0</xdr:rowOff>
    </xdr:to>
    <xdr:sp macro="" textlink="">
      <xdr:nvSpPr>
        <xdr:cNvPr id="7777"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61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381000</xdr:colOff>
      <xdr:row>309</xdr:row>
      <xdr:rowOff>0</xdr:rowOff>
    </xdr:to>
    <xdr:sp macro="" textlink="">
      <xdr:nvSpPr>
        <xdr:cNvPr id="7778"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62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381000</xdr:colOff>
      <xdr:row>301</xdr:row>
      <xdr:rowOff>180975</xdr:rowOff>
    </xdr:to>
    <xdr:sp macro="" textlink="">
      <xdr:nvSpPr>
        <xdr:cNvPr id="7779"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63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7780"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64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7781"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65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7782"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66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7783"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67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784"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68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7785"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69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786"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6A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381000</xdr:colOff>
      <xdr:row>81</xdr:row>
      <xdr:rowOff>0</xdr:rowOff>
    </xdr:to>
    <xdr:sp macro="" textlink="">
      <xdr:nvSpPr>
        <xdr:cNvPr id="7787"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6B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381000</xdr:colOff>
      <xdr:row>95</xdr:row>
      <xdr:rowOff>0</xdr:rowOff>
    </xdr:to>
    <xdr:sp macro="" textlink="">
      <xdr:nvSpPr>
        <xdr:cNvPr id="7788"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6C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381000</xdr:colOff>
      <xdr:row>102</xdr:row>
      <xdr:rowOff>0</xdr:rowOff>
    </xdr:to>
    <xdr:sp macro="" textlink="">
      <xdr:nvSpPr>
        <xdr:cNvPr id="7789"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6D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381000</xdr:colOff>
      <xdr:row>116</xdr:row>
      <xdr:rowOff>0</xdr:rowOff>
    </xdr:to>
    <xdr:sp macro="" textlink="">
      <xdr:nvSpPr>
        <xdr:cNvPr id="7790"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6E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381000</xdr:colOff>
      <xdr:row>123</xdr:row>
      <xdr:rowOff>0</xdr:rowOff>
    </xdr:to>
    <xdr:sp macro="" textlink="">
      <xdr:nvSpPr>
        <xdr:cNvPr id="7791"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6F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381000</xdr:colOff>
      <xdr:row>130</xdr:row>
      <xdr:rowOff>0</xdr:rowOff>
    </xdr:to>
    <xdr:sp macro="" textlink="">
      <xdr:nvSpPr>
        <xdr:cNvPr id="7792"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70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381000</xdr:colOff>
      <xdr:row>167</xdr:row>
      <xdr:rowOff>0</xdr:rowOff>
    </xdr:to>
    <xdr:sp macro="" textlink="">
      <xdr:nvSpPr>
        <xdr:cNvPr id="7793"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71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381000</xdr:colOff>
      <xdr:row>188</xdr:row>
      <xdr:rowOff>0</xdr:rowOff>
    </xdr:to>
    <xdr:sp macro="" textlink="">
      <xdr:nvSpPr>
        <xdr:cNvPr id="7794"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72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381000</xdr:colOff>
      <xdr:row>205</xdr:row>
      <xdr:rowOff>0</xdr:rowOff>
    </xdr:to>
    <xdr:sp macro="" textlink="">
      <xdr:nvSpPr>
        <xdr:cNvPr id="7795"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73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381000</xdr:colOff>
      <xdr:row>212</xdr:row>
      <xdr:rowOff>0</xdr:rowOff>
    </xdr:to>
    <xdr:sp macro="" textlink="">
      <xdr:nvSpPr>
        <xdr:cNvPr id="7796"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74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381000</xdr:colOff>
      <xdr:row>226</xdr:row>
      <xdr:rowOff>0</xdr:rowOff>
    </xdr:to>
    <xdr:sp macro="" textlink="">
      <xdr:nvSpPr>
        <xdr:cNvPr id="7797"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75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381000</xdr:colOff>
      <xdr:row>240</xdr:row>
      <xdr:rowOff>0</xdr:rowOff>
    </xdr:to>
    <xdr:sp macro="" textlink="">
      <xdr:nvSpPr>
        <xdr:cNvPr id="7798"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76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381000</xdr:colOff>
      <xdr:row>249</xdr:row>
      <xdr:rowOff>0</xdr:rowOff>
    </xdr:to>
    <xdr:sp macro="" textlink="">
      <xdr:nvSpPr>
        <xdr:cNvPr id="7799"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77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381000</xdr:colOff>
      <xdr:row>295</xdr:row>
      <xdr:rowOff>0</xdr:rowOff>
    </xdr:to>
    <xdr:sp macro="" textlink="">
      <xdr:nvSpPr>
        <xdr:cNvPr id="7800"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78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381000</xdr:colOff>
      <xdr:row>309</xdr:row>
      <xdr:rowOff>0</xdr:rowOff>
    </xdr:to>
    <xdr:sp macro="" textlink="">
      <xdr:nvSpPr>
        <xdr:cNvPr id="7801"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79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381000</xdr:colOff>
      <xdr:row>301</xdr:row>
      <xdr:rowOff>180975</xdr:rowOff>
    </xdr:to>
    <xdr:sp macro="" textlink="">
      <xdr:nvSpPr>
        <xdr:cNvPr id="7802"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7A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7803"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7B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7804"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7C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7805"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7D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7806"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7E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807"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7F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7808"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80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809"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81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254000</xdr:colOff>
      <xdr:row>81</xdr:row>
      <xdr:rowOff>0</xdr:rowOff>
    </xdr:to>
    <xdr:sp macro="" textlink="">
      <xdr:nvSpPr>
        <xdr:cNvPr id="7810"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82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254000</xdr:colOff>
      <xdr:row>95</xdr:row>
      <xdr:rowOff>0</xdr:rowOff>
    </xdr:to>
    <xdr:sp macro="" textlink="">
      <xdr:nvSpPr>
        <xdr:cNvPr id="7811"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83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254000</xdr:colOff>
      <xdr:row>102</xdr:row>
      <xdr:rowOff>0</xdr:rowOff>
    </xdr:to>
    <xdr:sp macro="" textlink="">
      <xdr:nvSpPr>
        <xdr:cNvPr id="7812"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84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254000</xdr:colOff>
      <xdr:row>116</xdr:row>
      <xdr:rowOff>0</xdr:rowOff>
    </xdr:to>
    <xdr:sp macro="" textlink="">
      <xdr:nvSpPr>
        <xdr:cNvPr id="7813"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85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254000</xdr:colOff>
      <xdr:row>123</xdr:row>
      <xdr:rowOff>0</xdr:rowOff>
    </xdr:to>
    <xdr:sp macro="" textlink="">
      <xdr:nvSpPr>
        <xdr:cNvPr id="7814"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86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254000</xdr:colOff>
      <xdr:row>130</xdr:row>
      <xdr:rowOff>0</xdr:rowOff>
    </xdr:to>
    <xdr:sp macro="" textlink="">
      <xdr:nvSpPr>
        <xdr:cNvPr id="7815"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87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254000</xdr:colOff>
      <xdr:row>167</xdr:row>
      <xdr:rowOff>0</xdr:rowOff>
    </xdr:to>
    <xdr:sp macro="" textlink="">
      <xdr:nvSpPr>
        <xdr:cNvPr id="7816"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88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254000</xdr:colOff>
      <xdr:row>188</xdr:row>
      <xdr:rowOff>0</xdr:rowOff>
    </xdr:to>
    <xdr:sp macro="" textlink="">
      <xdr:nvSpPr>
        <xdr:cNvPr id="7817"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89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254000</xdr:colOff>
      <xdr:row>205</xdr:row>
      <xdr:rowOff>0</xdr:rowOff>
    </xdr:to>
    <xdr:sp macro="" textlink="">
      <xdr:nvSpPr>
        <xdr:cNvPr id="7818"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8A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254000</xdr:colOff>
      <xdr:row>212</xdr:row>
      <xdr:rowOff>0</xdr:rowOff>
    </xdr:to>
    <xdr:sp macro="" textlink="">
      <xdr:nvSpPr>
        <xdr:cNvPr id="7819"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8B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254000</xdr:colOff>
      <xdr:row>226</xdr:row>
      <xdr:rowOff>0</xdr:rowOff>
    </xdr:to>
    <xdr:sp macro="" textlink="">
      <xdr:nvSpPr>
        <xdr:cNvPr id="7820"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8C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254000</xdr:colOff>
      <xdr:row>240</xdr:row>
      <xdr:rowOff>0</xdr:rowOff>
    </xdr:to>
    <xdr:sp macro="" textlink="">
      <xdr:nvSpPr>
        <xdr:cNvPr id="7821"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8D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254000</xdr:colOff>
      <xdr:row>249</xdr:row>
      <xdr:rowOff>0</xdr:rowOff>
    </xdr:to>
    <xdr:sp macro="" textlink="">
      <xdr:nvSpPr>
        <xdr:cNvPr id="7822"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8E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254000</xdr:colOff>
      <xdr:row>295</xdr:row>
      <xdr:rowOff>0</xdr:rowOff>
    </xdr:to>
    <xdr:sp macro="" textlink="">
      <xdr:nvSpPr>
        <xdr:cNvPr id="7823"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8F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254000</xdr:colOff>
      <xdr:row>309</xdr:row>
      <xdr:rowOff>0</xdr:rowOff>
    </xdr:to>
    <xdr:sp macro="" textlink="">
      <xdr:nvSpPr>
        <xdr:cNvPr id="7824"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90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254000</xdr:colOff>
      <xdr:row>301</xdr:row>
      <xdr:rowOff>120650</xdr:rowOff>
    </xdr:to>
    <xdr:sp macro="" textlink="">
      <xdr:nvSpPr>
        <xdr:cNvPr id="7825"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91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7826"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92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7827"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93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7828"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94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7829"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95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830"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96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7831"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97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832"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98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254000</xdr:colOff>
      <xdr:row>81</xdr:row>
      <xdr:rowOff>0</xdr:rowOff>
    </xdr:to>
    <xdr:sp macro="" textlink="">
      <xdr:nvSpPr>
        <xdr:cNvPr id="7833"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99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254000</xdr:colOff>
      <xdr:row>95</xdr:row>
      <xdr:rowOff>0</xdr:rowOff>
    </xdr:to>
    <xdr:sp macro="" textlink="">
      <xdr:nvSpPr>
        <xdr:cNvPr id="7834"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9A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254000</xdr:colOff>
      <xdr:row>102</xdr:row>
      <xdr:rowOff>0</xdr:rowOff>
    </xdr:to>
    <xdr:sp macro="" textlink="">
      <xdr:nvSpPr>
        <xdr:cNvPr id="7835"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9B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254000</xdr:colOff>
      <xdr:row>116</xdr:row>
      <xdr:rowOff>0</xdr:rowOff>
    </xdr:to>
    <xdr:sp macro="" textlink="">
      <xdr:nvSpPr>
        <xdr:cNvPr id="7836"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9C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254000</xdr:colOff>
      <xdr:row>123</xdr:row>
      <xdr:rowOff>0</xdr:rowOff>
    </xdr:to>
    <xdr:sp macro="" textlink="">
      <xdr:nvSpPr>
        <xdr:cNvPr id="7837"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9D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254000</xdr:colOff>
      <xdr:row>130</xdr:row>
      <xdr:rowOff>0</xdr:rowOff>
    </xdr:to>
    <xdr:sp macro="" textlink="">
      <xdr:nvSpPr>
        <xdr:cNvPr id="7838"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9E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254000</xdr:colOff>
      <xdr:row>167</xdr:row>
      <xdr:rowOff>0</xdr:rowOff>
    </xdr:to>
    <xdr:sp macro="" textlink="">
      <xdr:nvSpPr>
        <xdr:cNvPr id="7839"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9F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254000</xdr:colOff>
      <xdr:row>188</xdr:row>
      <xdr:rowOff>0</xdr:rowOff>
    </xdr:to>
    <xdr:sp macro="" textlink="">
      <xdr:nvSpPr>
        <xdr:cNvPr id="7840"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A0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254000</xdr:colOff>
      <xdr:row>205</xdr:row>
      <xdr:rowOff>0</xdr:rowOff>
    </xdr:to>
    <xdr:sp macro="" textlink="">
      <xdr:nvSpPr>
        <xdr:cNvPr id="7841"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A1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254000</xdr:colOff>
      <xdr:row>212</xdr:row>
      <xdr:rowOff>0</xdr:rowOff>
    </xdr:to>
    <xdr:sp macro="" textlink="">
      <xdr:nvSpPr>
        <xdr:cNvPr id="7842"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A2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254000</xdr:colOff>
      <xdr:row>226</xdr:row>
      <xdr:rowOff>0</xdr:rowOff>
    </xdr:to>
    <xdr:sp macro="" textlink="">
      <xdr:nvSpPr>
        <xdr:cNvPr id="7843"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A3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254000</xdr:colOff>
      <xdr:row>240</xdr:row>
      <xdr:rowOff>0</xdr:rowOff>
    </xdr:to>
    <xdr:sp macro="" textlink="">
      <xdr:nvSpPr>
        <xdr:cNvPr id="7844"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A4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254000</xdr:colOff>
      <xdr:row>249</xdr:row>
      <xdr:rowOff>0</xdr:rowOff>
    </xdr:to>
    <xdr:sp macro="" textlink="">
      <xdr:nvSpPr>
        <xdr:cNvPr id="7845"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A5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254000</xdr:colOff>
      <xdr:row>295</xdr:row>
      <xdr:rowOff>0</xdr:rowOff>
    </xdr:to>
    <xdr:sp macro="" textlink="">
      <xdr:nvSpPr>
        <xdr:cNvPr id="7846"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A6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254000</xdr:colOff>
      <xdr:row>309</xdr:row>
      <xdr:rowOff>0</xdr:rowOff>
    </xdr:to>
    <xdr:sp macro="" textlink="">
      <xdr:nvSpPr>
        <xdr:cNvPr id="7847"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A7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254000</xdr:colOff>
      <xdr:row>301</xdr:row>
      <xdr:rowOff>120650</xdr:rowOff>
    </xdr:to>
    <xdr:sp macro="" textlink="">
      <xdr:nvSpPr>
        <xdr:cNvPr id="7848"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A8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7849"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A9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7850"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AA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7851"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AB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7852"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AC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853"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AD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7854"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AE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855"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AF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254000</xdr:colOff>
      <xdr:row>81</xdr:row>
      <xdr:rowOff>0</xdr:rowOff>
    </xdr:to>
    <xdr:sp macro="" textlink="">
      <xdr:nvSpPr>
        <xdr:cNvPr id="7856"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B0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254000</xdr:colOff>
      <xdr:row>95</xdr:row>
      <xdr:rowOff>0</xdr:rowOff>
    </xdr:to>
    <xdr:sp macro="" textlink="">
      <xdr:nvSpPr>
        <xdr:cNvPr id="7857"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B1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254000</xdr:colOff>
      <xdr:row>102</xdr:row>
      <xdr:rowOff>0</xdr:rowOff>
    </xdr:to>
    <xdr:sp macro="" textlink="">
      <xdr:nvSpPr>
        <xdr:cNvPr id="7858"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B2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254000</xdr:colOff>
      <xdr:row>116</xdr:row>
      <xdr:rowOff>0</xdr:rowOff>
    </xdr:to>
    <xdr:sp macro="" textlink="">
      <xdr:nvSpPr>
        <xdr:cNvPr id="7859"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B3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254000</xdr:colOff>
      <xdr:row>123</xdr:row>
      <xdr:rowOff>0</xdr:rowOff>
    </xdr:to>
    <xdr:sp macro="" textlink="">
      <xdr:nvSpPr>
        <xdr:cNvPr id="7860"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B4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254000</xdr:colOff>
      <xdr:row>130</xdr:row>
      <xdr:rowOff>0</xdr:rowOff>
    </xdr:to>
    <xdr:sp macro="" textlink="">
      <xdr:nvSpPr>
        <xdr:cNvPr id="7861"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B5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254000</xdr:colOff>
      <xdr:row>167</xdr:row>
      <xdr:rowOff>0</xdr:rowOff>
    </xdr:to>
    <xdr:sp macro="" textlink="">
      <xdr:nvSpPr>
        <xdr:cNvPr id="7862"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B6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254000</xdr:colOff>
      <xdr:row>188</xdr:row>
      <xdr:rowOff>0</xdr:rowOff>
    </xdr:to>
    <xdr:sp macro="" textlink="">
      <xdr:nvSpPr>
        <xdr:cNvPr id="7863"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B7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254000</xdr:colOff>
      <xdr:row>205</xdr:row>
      <xdr:rowOff>0</xdr:rowOff>
    </xdr:to>
    <xdr:sp macro="" textlink="">
      <xdr:nvSpPr>
        <xdr:cNvPr id="7864"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B8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254000</xdr:colOff>
      <xdr:row>212</xdr:row>
      <xdr:rowOff>0</xdr:rowOff>
    </xdr:to>
    <xdr:sp macro="" textlink="">
      <xdr:nvSpPr>
        <xdr:cNvPr id="7865"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B9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254000</xdr:colOff>
      <xdr:row>226</xdr:row>
      <xdr:rowOff>0</xdr:rowOff>
    </xdr:to>
    <xdr:sp macro="" textlink="">
      <xdr:nvSpPr>
        <xdr:cNvPr id="7866"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BA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254000</xdr:colOff>
      <xdr:row>240</xdr:row>
      <xdr:rowOff>0</xdr:rowOff>
    </xdr:to>
    <xdr:sp macro="" textlink="">
      <xdr:nvSpPr>
        <xdr:cNvPr id="7867"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BB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254000</xdr:colOff>
      <xdr:row>249</xdr:row>
      <xdr:rowOff>0</xdr:rowOff>
    </xdr:to>
    <xdr:sp macro="" textlink="">
      <xdr:nvSpPr>
        <xdr:cNvPr id="7868"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BC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254000</xdr:colOff>
      <xdr:row>295</xdr:row>
      <xdr:rowOff>0</xdr:rowOff>
    </xdr:to>
    <xdr:sp macro="" textlink="">
      <xdr:nvSpPr>
        <xdr:cNvPr id="7869"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BD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254000</xdr:colOff>
      <xdr:row>309</xdr:row>
      <xdr:rowOff>0</xdr:rowOff>
    </xdr:to>
    <xdr:sp macro="" textlink="">
      <xdr:nvSpPr>
        <xdr:cNvPr id="7870"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BE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254000</xdr:colOff>
      <xdr:row>301</xdr:row>
      <xdr:rowOff>120650</xdr:rowOff>
    </xdr:to>
    <xdr:sp macro="" textlink="">
      <xdr:nvSpPr>
        <xdr:cNvPr id="7871"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BF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7872"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C0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7873"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C1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7874"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C2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7875"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C3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876"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C4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7877"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C5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878"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C6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254000</xdr:colOff>
      <xdr:row>81</xdr:row>
      <xdr:rowOff>0</xdr:rowOff>
    </xdr:to>
    <xdr:sp macro="" textlink="">
      <xdr:nvSpPr>
        <xdr:cNvPr id="7879"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C7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254000</xdr:colOff>
      <xdr:row>95</xdr:row>
      <xdr:rowOff>0</xdr:rowOff>
    </xdr:to>
    <xdr:sp macro="" textlink="">
      <xdr:nvSpPr>
        <xdr:cNvPr id="7880"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C8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254000</xdr:colOff>
      <xdr:row>102</xdr:row>
      <xdr:rowOff>0</xdr:rowOff>
    </xdr:to>
    <xdr:sp macro="" textlink="">
      <xdr:nvSpPr>
        <xdr:cNvPr id="7881"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C9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254000</xdr:colOff>
      <xdr:row>116</xdr:row>
      <xdr:rowOff>0</xdr:rowOff>
    </xdr:to>
    <xdr:sp macro="" textlink="">
      <xdr:nvSpPr>
        <xdr:cNvPr id="7882"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CA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254000</xdr:colOff>
      <xdr:row>123</xdr:row>
      <xdr:rowOff>0</xdr:rowOff>
    </xdr:to>
    <xdr:sp macro="" textlink="">
      <xdr:nvSpPr>
        <xdr:cNvPr id="7883"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CB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254000</xdr:colOff>
      <xdr:row>130</xdr:row>
      <xdr:rowOff>0</xdr:rowOff>
    </xdr:to>
    <xdr:sp macro="" textlink="">
      <xdr:nvSpPr>
        <xdr:cNvPr id="7884"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CC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254000</xdr:colOff>
      <xdr:row>167</xdr:row>
      <xdr:rowOff>0</xdr:rowOff>
    </xdr:to>
    <xdr:sp macro="" textlink="">
      <xdr:nvSpPr>
        <xdr:cNvPr id="7885"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CD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254000</xdr:colOff>
      <xdr:row>188</xdr:row>
      <xdr:rowOff>0</xdr:rowOff>
    </xdr:to>
    <xdr:sp macro="" textlink="">
      <xdr:nvSpPr>
        <xdr:cNvPr id="7886"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CE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254000</xdr:colOff>
      <xdr:row>205</xdr:row>
      <xdr:rowOff>0</xdr:rowOff>
    </xdr:to>
    <xdr:sp macro="" textlink="">
      <xdr:nvSpPr>
        <xdr:cNvPr id="7887"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CF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254000</xdr:colOff>
      <xdr:row>212</xdr:row>
      <xdr:rowOff>0</xdr:rowOff>
    </xdr:to>
    <xdr:sp macro="" textlink="">
      <xdr:nvSpPr>
        <xdr:cNvPr id="7888"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D0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254000</xdr:colOff>
      <xdr:row>226</xdr:row>
      <xdr:rowOff>0</xdr:rowOff>
    </xdr:to>
    <xdr:sp macro="" textlink="">
      <xdr:nvSpPr>
        <xdr:cNvPr id="7889"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D1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254000</xdr:colOff>
      <xdr:row>240</xdr:row>
      <xdr:rowOff>0</xdr:rowOff>
    </xdr:to>
    <xdr:sp macro="" textlink="">
      <xdr:nvSpPr>
        <xdr:cNvPr id="7890"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D2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254000</xdr:colOff>
      <xdr:row>249</xdr:row>
      <xdr:rowOff>0</xdr:rowOff>
    </xdr:to>
    <xdr:sp macro="" textlink="">
      <xdr:nvSpPr>
        <xdr:cNvPr id="7891"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D3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254000</xdr:colOff>
      <xdr:row>295</xdr:row>
      <xdr:rowOff>0</xdr:rowOff>
    </xdr:to>
    <xdr:sp macro="" textlink="">
      <xdr:nvSpPr>
        <xdr:cNvPr id="7892"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D4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254000</xdr:colOff>
      <xdr:row>309</xdr:row>
      <xdr:rowOff>0</xdr:rowOff>
    </xdr:to>
    <xdr:sp macro="" textlink="">
      <xdr:nvSpPr>
        <xdr:cNvPr id="7893"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D5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254000</xdr:colOff>
      <xdr:row>301</xdr:row>
      <xdr:rowOff>120650</xdr:rowOff>
    </xdr:to>
    <xdr:sp macro="" textlink="">
      <xdr:nvSpPr>
        <xdr:cNvPr id="7894"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D6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7895"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D7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7896"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D8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7897"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D9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7898"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DA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899"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DB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7900"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DC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901"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DD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254000</xdr:colOff>
      <xdr:row>81</xdr:row>
      <xdr:rowOff>0</xdr:rowOff>
    </xdr:to>
    <xdr:sp macro="" textlink="">
      <xdr:nvSpPr>
        <xdr:cNvPr id="7902"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DE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254000</xdr:colOff>
      <xdr:row>95</xdr:row>
      <xdr:rowOff>0</xdr:rowOff>
    </xdr:to>
    <xdr:sp macro="" textlink="">
      <xdr:nvSpPr>
        <xdr:cNvPr id="7903"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DF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254000</xdr:colOff>
      <xdr:row>102</xdr:row>
      <xdr:rowOff>0</xdr:rowOff>
    </xdr:to>
    <xdr:sp macro="" textlink="">
      <xdr:nvSpPr>
        <xdr:cNvPr id="7904"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E0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254000</xdr:colOff>
      <xdr:row>116</xdr:row>
      <xdr:rowOff>0</xdr:rowOff>
    </xdr:to>
    <xdr:sp macro="" textlink="">
      <xdr:nvSpPr>
        <xdr:cNvPr id="7905"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E1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254000</xdr:colOff>
      <xdr:row>123</xdr:row>
      <xdr:rowOff>0</xdr:rowOff>
    </xdr:to>
    <xdr:sp macro="" textlink="">
      <xdr:nvSpPr>
        <xdr:cNvPr id="7906"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E2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254000</xdr:colOff>
      <xdr:row>130</xdr:row>
      <xdr:rowOff>0</xdr:rowOff>
    </xdr:to>
    <xdr:sp macro="" textlink="">
      <xdr:nvSpPr>
        <xdr:cNvPr id="7907"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E3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254000</xdr:colOff>
      <xdr:row>167</xdr:row>
      <xdr:rowOff>0</xdr:rowOff>
    </xdr:to>
    <xdr:sp macro="" textlink="">
      <xdr:nvSpPr>
        <xdr:cNvPr id="7908"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E4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254000</xdr:colOff>
      <xdr:row>188</xdr:row>
      <xdr:rowOff>0</xdr:rowOff>
    </xdr:to>
    <xdr:sp macro="" textlink="">
      <xdr:nvSpPr>
        <xdr:cNvPr id="7909"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E5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254000</xdr:colOff>
      <xdr:row>205</xdr:row>
      <xdr:rowOff>0</xdr:rowOff>
    </xdr:to>
    <xdr:sp macro="" textlink="">
      <xdr:nvSpPr>
        <xdr:cNvPr id="7910"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E6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254000</xdr:colOff>
      <xdr:row>212</xdr:row>
      <xdr:rowOff>0</xdr:rowOff>
    </xdr:to>
    <xdr:sp macro="" textlink="">
      <xdr:nvSpPr>
        <xdr:cNvPr id="7911"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E7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254000</xdr:colOff>
      <xdr:row>226</xdr:row>
      <xdr:rowOff>0</xdr:rowOff>
    </xdr:to>
    <xdr:sp macro="" textlink="">
      <xdr:nvSpPr>
        <xdr:cNvPr id="7912"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E8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254000</xdr:colOff>
      <xdr:row>240</xdr:row>
      <xdr:rowOff>0</xdr:rowOff>
    </xdr:to>
    <xdr:sp macro="" textlink="">
      <xdr:nvSpPr>
        <xdr:cNvPr id="7913"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E9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254000</xdr:colOff>
      <xdr:row>249</xdr:row>
      <xdr:rowOff>0</xdr:rowOff>
    </xdr:to>
    <xdr:sp macro="" textlink="">
      <xdr:nvSpPr>
        <xdr:cNvPr id="7914"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EA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254000</xdr:colOff>
      <xdr:row>295</xdr:row>
      <xdr:rowOff>0</xdr:rowOff>
    </xdr:to>
    <xdr:sp macro="" textlink="">
      <xdr:nvSpPr>
        <xdr:cNvPr id="7915"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EB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254000</xdr:colOff>
      <xdr:row>309</xdr:row>
      <xdr:rowOff>0</xdr:rowOff>
    </xdr:to>
    <xdr:sp macro="" textlink="">
      <xdr:nvSpPr>
        <xdr:cNvPr id="7916"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EC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254000</xdr:colOff>
      <xdr:row>301</xdr:row>
      <xdr:rowOff>120650</xdr:rowOff>
    </xdr:to>
    <xdr:sp macro="" textlink="">
      <xdr:nvSpPr>
        <xdr:cNvPr id="7917"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ED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7918"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EE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7919"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EF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7920"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F0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7921"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F1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922"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F2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7923"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F3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924"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F4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254000</xdr:colOff>
      <xdr:row>81</xdr:row>
      <xdr:rowOff>0</xdr:rowOff>
    </xdr:to>
    <xdr:sp macro="" textlink="">
      <xdr:nvSpPr>
        <xdr:cNvPr id="7925"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F5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254000</xdr:colOff>
      <xdr:row>95</xdr:row>
      <xdr:rowOff>0</xdr:rowOff>
    </xdr:to>
    <xdr:sp macro="" textlink="">
      <xdr:nvSpPr>
        <xdr:cNvPr id="7926"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F6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254000</xdr:colOff>
      <xdr:row>102</xdr:row>
      <xdr:rowOff>0</xdr:rowOff>
    </xdr:to>
    <xdr:sp macro="" textlink="">
      <xdr:nvSpPr>
        <xdr:cNvPr id="7927"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F7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254000</xdr:colOff>
      <xdr:row>116</xdr:row>
      <xdr:rowOff>0</xdr:rowOff>
    </xdr:to>
    <xdr:sp macro="" textlink="">
      <xdr:nvSpPr>
        <xdr:cNvPr id="7928"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F8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254000</xdr:colOff>
      <xdr:row>123</xdr:row>
      <xdr:rowOff>0</xdr:rowOff>
    </xdr:to>
    <xdr:sp macro="" textlink="">
      <xdr:nvSpPr>
        <xdr:cNvPr id="7929"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F9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254000</xdr:colOff>
      <xdr:row>130</xdr:row>
      <xdr:rowOff>0</xdr:rowOff>
    </xdr:to>
    <xdr:sp macro="" textlink="">
      <xdr:nvSpPr>
        <xdr:cNvPr id="7930"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FA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254000</xdr:colOff>
      <xdr:row>167</xdr:row>
      <xdr:rowOff>0</xdr:rowOff>
    </xdr:to>
    <xdr:sp macro="" textlink="">
      <xdr:nvSpPr>
        <xdr:cNvPr id="7931"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FB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254000</xdr:colOff>
      <xdr:row>188</xdr:row>
      <xdr:rowOff>0</xdr:rowOff>
    </xdr:to>
    <xdr:sp macro="" textlink="">
      <xdr:nvSpPr>
        <xdr:cNvPr id="7932"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FC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254000</xdr:colOff>
      <xdr:row>205</xdr:row>
      <xdr:rowOff>0</xdr:rowOff>
    </xdr:to>
    <xdr:sp macro="" textlink="">
      <xdr:nvSpPr>
        <xdr:cNvPr id="7933"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FD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254000</xdr:colOff>
      <xdr:row>212</xdr:row>
      <xdr:rowOff>0</xdr:rowOff>
    </xdr:to>
    <xdr:sp macro="" textlink="">
      <xdr:nvSpPr>
        <xdr:cNvPr id="7934"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FE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254000</xdr:colOff>
      <xdr:row>226</xdr:row>
      <xdr:rowOff>0</xdr:rowOff>
    </xdr:to>
    <xdr:sp macro="" textlink="">
      <xdr:nvSpPr>
        <xdr:cNvPr id="7935"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FF1E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254000</xdr:colOff>
      <xdr:row>240</xdr:row>
      <xdr:rowOff>0</xdr:rowOff>
    </xdr:to>
    <xdr:sp macro="" textlink="">
      <xdr:nvSpPr>
        <xdr:cNvPr id="7936"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00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254000</xdr:colOff>
      <xdr:row>249</xdr:row>
      <xdr:rowOff>0</xdr:rowOff>
    </xdr:to>
    <xdr:sp macro="" textlink="">
      <xdr:nvSpPr>
        <xdr:cNvPr id="7937"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01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254000</xdr:colOff>
      <xdr:row>295</xdr:row>
      <xdr:rowOff>0</xdr:rowOff>
    </xdr:to>
    <xdr:sp macro="" textlink="">
      <xdr:nvSpPr>
        <xdr:cNvPr id="7938"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02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254000</xdr:colOff>
      <xdr:row>309</xdr:row>
      <xdr:rowOff>0</xdr:rowOff>
    </xdr:to>
    <xdr:sp macro="" textlink="">
      <xdr:nvSpPr>
        <xdr:cNvPr id="7939"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03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254000</xdr:colOff>
      <xdr:row>301</xdr:row>
      <xdr:rowOff>120650</xdr:rowOff>
    </xdr:to>
    <xdr:sp macro="" textlink="">
      <xdr:nvSpPr>
        <xdr:cNvPr id="7940"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04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7941"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051F0000}"/>
            </a:ext>
          </a:extLst>
        </xdr:cNvPr>
        <xdr:cNvSpPr/>
      </xdr:nvSpPr>
      <xdr:spPr>
        <a:xfrm>
          <a:off x="0" y="0"/>
          <a:ext cx="0" cy="0"/>
        </a:xfrm>
        <a:prstGeom prst="rect">
          <a:avLst/>
        </a:prstGeom>
      </xdr:spPr>
    </xdr:sp>
    <xdr:clientData/>
  </xdr:twoCellAnchor>
  <xdr:twoCellAnchor>
    <xdr:from>
      <xdr:col>8</xdr:col>
      <xdr:colOff>0</xdr:colOff>
      <xdr:row>45</xdr:row>
      <xdr:rowOff>0</xdr:rowOff>
    </xdr:from>
    <xdr:to>
      <xdr:col>9</xdr:col>
      <xdr:colOff>0</xdr:colOff>
      <xdr:row>51</xdr:row>
      <xdr:rowOff>0</xdr:rowOff>
    </xdr:to>
    <xdr:sp macro="" textlink="">
      <xdr:nvSpPr>
        <xdr:cNvPr id="7942"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061F0000}"/>
            </a:ext>
          </a:extLst>
        </xdr:cNvPr>
        <xdr:cNvSpPr/>
      </xdr:nvSpPr>
      <xdr:spPr>
        <a:xfrm>
          <a:off x="0" y="0"/>
          <a:ext cx="0" cy="0"/>
        </a:xfrm>
        <a:prstGeom prst="rect">
          <a:avLst/>
        </a:prstGeom>
      </xdr:spPr>
    </xdr:sp>
    <xdr:clientData/>
  </xdr:twoCellAnchor>
  <xdr:twoCellAnchor>
    <xdr:from>
      <xdr:col>8</xdr:col>
      <xdr:colOff>0</xdr:colOff>
      <xdr:row>52</xdr:row>
      <xdr:rowOff>0</xdr:rowOff>
    </xdr:from>
    <xdr:to>
      <xdr:col>9</xdr:col>
      <xdr:colOff>0</xdr:colOff>
      <xdr:row>58</xdr:row>
      <xdr:rowOff>0</xdr:rowOff>
    </xdr:to>
    <xdr:sp macro="" textlink="">
      <xdr:nvSpPr>
        <xdr:cNvPr id="7943"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071F0000}"/>
            </a:ext>
          </a:extLst>
        </xdr:cNvPr>
        <xdr:cNvSpPr/>
      </xdr:nvSpPr>
      <xdr:spPr>
        <a:xfrm>
          <a:off x="0" y="0"/>
          <a:ext cx="0" cy="0"/>
        </a:xfrm>
        <a:prstGeom prst="rect">
          <a:avLst/>
        </a:prstGeom>
      </xdr:spPr>
    </xdr:sp>
    <xdr:clientData/>
  </xdr:twoCellAnchor>
  <xdr:twoCellAnchor>
    <xdr:from>
      <xdr:col>8</xdr:col>
      <xdr:colOff>0</xdr:colOff>
      <xdr:row>154</xdr:row>
      <xdr:rowOff>0</xdr:rowOff>
    </xdr:from>
    <xdr:to>
      <xdr:col>9</xdr:col>
      <xdr:colOff>0</xdr:colOff>
      <xdr:row>160</xdr:row>
      <xdr:rowOff>0</xdr:rowOff>
    </xdr:to>
    <xdr:sp macro="" textlink="">
      <xdr:nvSpPr>
        <xdr:cNvPr id="7944"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081F0000}"/>
            </a:ext>
          </a:extLst>
        </xdr:cNvPr>
        <xdr:cNvSpPr/>
      </xdr:nvSpPr>
      <xdr:spPr>
        <a:xfrm>
          <a:off x="0" y="0"/>
          <a:ext cx="0" cy="0"/>
        </a:xfrm>
        <a:prstGeom prst="rect">
          <a:avLst/>
        </a:prstGeom>
      </xdr:spPr>
    </xdr:sp>
    <xdr:clientData/>
  </xdr:twoCellAnchor>
  <xdr:twoCellAnchor>
    <xdr:from>
      <xdr:col>8</xdr:col>
      <xdr:colOff>0</xdr:colOff>
      <xdr:row>266</xdr:row>
      <xdr:rowOff>0</xdr:rowOff>
    </xdr:from>
    <xdr:to>
      <xdr:col>9</xdr:col>
      <xdr:colOff>0</xdr:colOff>
      <xdr:row>272</xdr:row>
      <xdr:rowOff>0</xdr:rowOff>
    </xdr:to>
    <xdr:sp macro="" textlink="">
      <xdr:nvSpPr>
        <xdr:cNvPr id="7945"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091F0000}"/>
            </a:ext>
          </a:extLst>
        </xdr:cNvPr>
        <xdr:cNvSpPr/>
      </xdr:nvSpPr>
      <xdr:spPr>
        <a:xfrm>
          <a:off x="0" y="0"/>
          <a:ext cx="0" cy="0"/>
        </a:xfrm>
        <a:prstGeom prst="rect">
          <a:avLst/>
        </a:prstGeom>
      </xdr:spPr>
    </xdr:sp>
    <xdr:clientData/>
  </xdr:twoCellAnchor>
  <xdr:twoCellAnchor>
    <xdr:from>
      <xdr:col>8</xdr:col>
      <xdr:colOff>0</xdr:colOff>
      <xdr:row>257</xdr:row>
      <xdr:rowOff>0</xdr:rowOff>
    </xdr:from>
    <xdr:to>
      <xdr:col>9</xdr:col>
      <xdr:colOff>0</xdr:colOff>
      <xdr:row>263</xdr:row>
      <xdr:rowOff>0</xdr:rowOff>
    </xdr:to>
    <xdr:sp macro="" textlink="">
      <xdr:nvSpPr>
        <xdr:cNvPr id="7946"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0A1F0000}"/>
            </a:ext>
          </a:extLst>
        </xdr:cNvPr>
        <xdr:cNvSpPr/>
      </xdr:nvSpPr>
      <xdr:spPr>
        <a:xfrm>
          <a:off x="0" y="0"/>
          <a:ext cx="0" cy="0"/>
        </a:xfrm>
        <a:prstGeom prst="rect">
          <a:avLst/>
        </a:prstGeom>
      </xdr:spPr>
    </xdr:sp>
    <xdr:clientData/>
  </xdr:twoCellAnchor>
  <xdr:twoCellAnchor>
    <xdr:from>
      <xdr:col>8</xdr:col>
      <xdr:colOff>0</xdr:colOff>
      <xdr:row>266</xdr:row>
      <xdr:rowOff>0</xdr:rowOff>
    </xdr:from>
    <xdr:to>
      <xdr:col>9</xdr:col>
      <xdr:colOff>0</xdr:colOff>
      <xdr:row>272</xdr:row>
      <xdr:rowOff>0</xdr:rowOff>
    </xdr:to>
    <xdr:sp macro="" textlink="">
      <xdr:nvSpPr>
        <xdr:cNvPr id="7947"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0B1F0000}"/>
            </a:ext>
          </a:extLst>
        </xdr:cNvPr>
        <xdr:cNvSpPr/>
      </xdr:nvSpPr>
      <xdr:spPr>
        <a:xfrm>
          <a:off x="0" y="0"/>
          <a:ext cx="0" cy="0"/>
        </a:xfrm>
        <a:prstGeom prst="rect">
          <a:avLst/>
        </a:prstGeom>
      </xdr:spPr>
    </xdr:sp>
    <xdr:clientData/>
  </xdr:twoCellAnchor>
  <xdr:twoCellAnchor editAs="oneCell">
    <xdr:from>
      <xdr:col>2</xdr:col>
      <xdr:colOff>0</xdr:colOff>
      <xdr:row>76</xdr:row>
      <xdr:rowOff>0</xdr:rowOff>
    </xdr:from>
    <xdr:to>
      <xdr:col>2</xdr:col>
      <xdr:colOff>304800</xdr:colOff>
      <xdr:row>81</xdr:row>
      <xdr:rowOff>0</xdr:rowOff>
    </xdr:to>
    <xdr:sp macro="" textlink="">
      <xdr:nvSpPr>
        <xdr:cNvPr id="7948"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0C1F0000}"/>
            </a:ext>
          </a:extLst>
        </xdr:cNvPr>
        <xdr:cNvSpPr/>
      </xdr:nvSpPr>
      <xdr:spPr>
        <a:xfrm>
          <a:off x="0" y="0"/>
          <a:ext cx="0" cy="0"/>
        </a:xfrm>
        <a:prstGeom prst="rect">
          <a:avLst/>
        </a:prstGeom>
      </xdr:spPr>
    </xdr:sp>
    <xdr:clientData fLocksWithSheet="0"/>
  </xdr:twoCellAnchor>
  <xdr:twoCellAnchor editAs="oneCell">
    <xdr:from>
      <xdr:col>2</xdr:col>
      <xdr:colOff>0</xdr:colOff>
      <xdr:row>90</xdr:row>
      <xdr:rowOff>0</xdr:rowOff>
    </xdr:from>
    <xdr:to>
      <xdr:col>2</xdr:col>
      <xdr:colOff>304800</xdr:colOff>
      <xdr:row>95</xdr:row>
      <xdr:rowOff>0</xdr:rowOff>
    </xdr:to>
    <xdr:sp macro="" textlink="">
      <xdr:nvSpPr>
        <xdr:cNvPr id="7949"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0D1F0000}"/>
            </a:ext>
          </a:extLst>
        </xdr:cNvPr>
        <xdr:cNvSpPr/>
      </xdr:nvSpPr>
      <xdr:spPr>
        <a:xfrm>
          <a:off x="0" y="0"/>
          <a:ext cx="0" cy="0"/>
        </a:xfrm>
        <a:prstGeom prst="rect">
          <a:avLst/>
        </a:prstGeom>
      </xdr:spPr>
    </xdr:sp>
    <xdr:clientData fLocksWithSheet="0"/>
  </xdr:twoCellAnchor>
  <xdr:twoCellAnchor editAs="oneCell">
    <xdr:from>
      <xdr:col>2</xdr:col>
      <xdr:colOff>0</xdr:colOff>
      <xdr:row>97</xdr:row>
      <xdr:rowOff>0</xdr:rowOff>
    </xdr:from>
    <xdr:to>
      <xdr:col>2</xdr:col>
      <xdr:colOff>304800</xdr:colOff>
      <xdr:row>102</xdr:row>
      <xdr:rowOff>0</xdr:rowOff>
    </xdr:to>
    <xdr:sp macro="" textlink="">
      <xdr:nvSpPr>
        <xdr:cNvPr id="7950"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0E1F0000}"/>
            </a:ext>
          </a:extLst>
        </xdr:cNvPr>
        <xdr:cNvSpPr/>
      </xdr:nvSpPr>
      <xdr:spPr>
        <a:xfrm>
          <a:off x="0" y="0"/>
          <a:ext cx="0" cy="0"/>
        </a:xfrm>
        <a:prstGeom prst="rect">
          <a:avLst/>
        </a:prstGeom>
      </xdr:spPr>
    </xdr:sp>
    <xdr:clientData fLocksWithSheet="0"/>
  </xdr:twoCellAnchor>
  <xdr:twoCellAnchor editAs="oneCell">
    <xdr:from>
      <xdr:col>2</xdr:col>
      <xdr:colOff>0</xdr:colOff>
      <xdr:row>111</xdr:row>
      <xdr:rowOff>0</xdr:rowOff>
    </xdr:from>
    <xdr:to>
      <xdr:col>2</xdr:col>
      <xdr:colOff>304800</xdr:colOff>
      <xdr:row>116</xdr:row>
      <xdr:rowOff>0</xdr:rowOff>
    </xdr:to>
    <xdr:sp macro="" textlink="">
      <xdr:nvSpPr>
        <xdr:cNvPr id="7951"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0F1F0000}"/>
            </a:ext>
          </a:extLst>
        </xdr:cNvPr>
        <xdr:cNvSpPr/>
      </xdr:nvSpPr>
      <xdr:spPr>
        <a:xfrm>
          <a:off x="0" y="0"/>
          <a:ext cx="0" cy="0"/>
        </a:xfrm>
        <a:prstGeom prst="rect">
          <a:avLst/>
        </a:prstGeom>
      </xdr:spPr>
    </xdr:sp>
    <xdr:clientData fLocksWithSheet="0"/>
  </xdr:twoCellAnchor>
  <xdr:twoCellAnchor editAs="oneCell">
    <xdr:from>
      <xdr:col>2</xdr:col>
      <xdr:colOff>0</xdr:colOff>
      <xdr:row>118</xdr:row>
      <xdr:rowOff>0</xdr:rowOff>
    </xdr:from>
    <xdr:to>
      <xdr:col>2</xdr:col>
      <xdr:colOff>304800</xdr:colOff>
      <xdr:row>123</xdr:row>
      <xdr:rowOff>0</xdr:rowOff>
    </xdr:to>
    <xdr:sp macro="" textlink="">
      <xdr:nvSpPr>
        <xdr:cNvPr id="7952"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101F0000}"/>
            </a:ext>
          </a:extLst>
        </xdr:cNvPr>
        <xdr:cNvSpPr/>
      </xdr:nvSpPr>
      <xdr:spPr>
        <a:xfrm>
          <a:off x="0" y="0"/>
          <a:ext cx="0" cy="0"/>
        </a:xfrm>
        <a:prstGeom prst="rect">
          <a:avLst/>
        </a:prstGeom>
      </xdr:spPr>
    </xdr:sp>
    <xdr:clientData fLocksWithSheet="0"/>
  </xdr:twoCellAnchor>
  <xdr:twoCellAnchor editAs="oneCell">
    <xdr:from>
      <xdr:col>2</xdr:col>
      <xdr:colOff>0</xdr:colOff>
      <xdr:row>125</xdr:row>
      <xdr:rowOff>0</xdr:rowOff>
    </xdr:from>
    <xdr:to>
      <xdr:col>2</xdr:col>
      <xdr:colOff>304800</xdr:colOff>
      <xdr:row>130</xdr:row>
      <xdr:rowOff>0</xdr:rowOff>
    </xdr:to>
    <xdr:sp macro="" textlink="">
      <xdr:nvSpPr>
        <xdr:cNvPr id="7953"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111F0000}"/>
            </a:ext>
          </a:extLst>
        </xdr:cNvPr>
        <xdr:cNvSpPr/>
      </xdr:nvSpPr>
      <xdr:spPr>
        <a:xfrm>
          <a:off x="0" y="0"/>
          <a:ext cx="0" cy="0"/>
        </a:xfrm>
        <a:prstGeom prst="rect">
          <a:avLst/>
        </a:prstGeom>
      </xdr:spPr>
    </xdr:sp>
    <xdr:clientData fLocksWithSheet="0"/>
  </xdr:twoCellAnchor>
  <xdr:twoCellAnchor editAs="oneCell">
    <xdr:from>
      <xdr:col>2</xdr:col>
      <xdr:colOff>0</xdr:colOff>
      <xdr:row>162</xdr:row>
      <xdr:rowOff>0</xdr:rowOff>
    </xdr:from>
    <xdr:to>
      <xdr:col>2</xdr:col>
      <xdr:colOff>304800</xdr:colOff>
      <xdr:row>167</xdr:row>
      <xdr:rowOff>0</xdr:rowOff>
    </xdr:to>
    <xdr:sp macro="" textlink="">
      <xdr:nvSpPr>
        <xdr:cNvPr id="7954"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121F0000}"/>
            </a:ext>
          </a:extLst>
        </xdr:cNvPr>
        <xdr:cNvSpPr/>
      </xdr:nvSpPr>
      <xdr:spPr>
        <a:xfrm>
          <a:off x="0" y="0"/>
          <a:ext cx="0" cy="0"/>
        </a:xfrm>
        <a:prstGeom prst="rect">
          <a:avLst/>
        </a:prstGeom>
      </xdr:spPr>
    </xdr:sp>
    <xdr:clientData fLocksWithSheet="0"/>
  </xdr:twoCellAnchor>
  <xdr:twoCellAnchor editAs="oneCell">
    <xdr:from>
      <xdr:col>2</xdr:col>
      <xdr:colOff>0</xdr:colOff>
      <xdr:row>183</xdr:row>
      <xdr:rowOff>0</xdr:rowOff>
    </xdr:from>
    <xdr:to>
      <xdr:col>2</xdr:col>
      <xdr:colOff>304800</xdr:colOff>
      <xdr:row>188</xdr:row>
      <xdr:rowOff>0</xdr:rowOff>
    </xdr:to>
    <xdr:sp macro="" textlink="">
      <xdr:nvSpPr>
        <xdr:cNvPr id="7955"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131F0000}"/>
            </a:ext>
          </a:extLst>
        </xdr:cNvPr>
        <xdr:cNvSpPr/>
      </xdr:nvSpPr>
      <xdr:spPr>
        <a:xfrm>
          <a:off x="0" y="0"/>
          <a:ext cx="0" cy="0"/>
        </a:xfrm>
        <a:prstGeom prst="rect">
          <a:avLst/>
        </a:prstGeom>
      </xdr:spPr>
    </xdr:sp>
    <xdr:clientData fLocksWithSheet="0"/>
  </xdr:twoCellAnchor>
  <xdr:twoCellAnchor editAs="oneCell">
    <xdr:from>
      <xdr:col>2</xdr:col>
      <xdr:colOff>0</xdr:colOff>
      <xdr:row>200</xdr:row>
      <xdr:rowOff>0</xdr:rowOff>
    </xdr:from>
    <xdr:to>
      <xdr:col>2</xdr:col>
      <xdr:colOff>304800</xdr:colOff>
      <xdr:row>205</xdr:row>
      <xdr:rowOff>0</xdr:rowOff>
    </xdr:to>
    <xdr:sp macro="" textlink="">
      <xdr:nvSpPr>
        <xdr:cNvPr id="7956"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141F0000}"/>
            </a:ext>
          </a:extLst>
        </xdr:cNvPr>
        <xdr:cNvSpPr/>
      </xdr:nvSpPr>
      <xdr:spPr>
        <a:xfrm>
          <a:off x="0" y="0"/>
          <a:ext cx="0" cy="0"/>
        </a:xfrm>
        <a:prstGeom prst="rect">
          <a:avLst/>
        </a:prstGeom>
      </xdr:spPr>
    </xdr:sp>
    <xdr:clientData fLocksWithSheet="0"/>
  </xdr:twoCellAnchor>
  <xdr:twoCellAnchor editAs="oneCell">
    <xdr:from>
      <xdr:col>2</xdr:col>
      <xdr:colOff>0</xdr:colOff>
      <xdr:row>207</xdr:row>
      <xdr:rowOff>0</xdr:rowOff>
    </xdr:from>
    <xdr:to>
      <xdr:col>2</xdr:col>
      <xdr:colOff>304800</xdr:colOff>
      <xdr:row>212</xdr:row>
      <xdr:rowOff>0</xdr:rowOff>
    </xdr:to>
    <xdr:sp macro="" textlink="">
      <xdr:nvSpPr>
        <xdr:cNvPr id="7957"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151F0000}"/>
            </a:ext>
          </a:extLst>
        </xdr:cNvPr>
        <xdr:cNvSpPr/>
      </xdr:nvSpPr>
      <xdr:spPr>
        <a:xfrm>
          <a:off x="0" y="0"/>
          <a:ext cx="0" cy="0"/>
        </a:xfrm>
        <a:prstGeom prst="rect">
          <a:avLst/>
        </a:prstGeom>
      </xdr:spPr>
    </xdr:sp>
    <xdr:clientData fLocksWithSheet="0"/>
  </xdr:twoCellAnchor>
  <xdr:twoCellAnchor editAs="oneCell">
    <xdr:from>
      <xdr:col>2</xdr:col>
      <xdr:colOff>0</xdr:colOff>
      <xdr:row>221</xdr:row>
      <xdr:rowOff>0</xdr:rowOff>
    </xdr:from>
    <xdr:to>
      <xdr:col>2</xdr:col>
      <xdr:colOff>304800</xdr:colOff>
      <xdr:row>226</xdr:row>
      <xdr:rowOff>0</xdr:rowOff>
    </xdr:to>
    <xdr:sp macro="" textlink="">
      <xdr:nvSpPr>
        <xdr:cNvPr id="7958"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161F0000}"/>
            </a:ext>
          </a:extLst>
        </xdr:cNvPr>
        <xdr:cNvSpPr/>
      </xdr:nvSpPr>
      <xdr:spPr>
        <a:xfrm>
          <a:off x="0" y="0"/>
          <a:ext cx="0" cy="0"/>
        </a:xfrm>
        <a:prstGeom prst="rect">
          <a:avLst/>
        </a:prstGeom>
      </xdr:spPr>
    </xdr:sp>
    <xdr:clientData fLocksWithSheet="0"/>
  </xdr:twoCellAnchor>
  <xdr:twoCellAnchor editAs="oneCell">
    <xdr:from>
      <xdr:col>2</xdr:col>
      <xdr:colOff>0</xdr:colOff>
      <xdr:row>235</xdr:row>
      <xdr:rowOff>0</xdr:rowOff>
    </xdr:from>
    <xdr:to>
      <xdr:col>2</xdr:col>
      <xdr:colOff>304800</xdr:colOff>
      <xdr:row>240</xdr:row>
      <xdr:rowOff>0</xdr:rowOff>
    </xdr:to>
    <xdr:sp macro="" textlink="">
      <xdr:nvSpPr>
        <xdr:cNvPr id="7959"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171F0000}"/>
            </a:ext>
          </a:extLst>
        </xdr:cNvPr>
        <xdr:cNvSpPr/>
      </xdr:nvSpPr>
      <xdr:spPr>
        <a:xfrm>
          <a:off x="0" y="0"/>
          <a:ext cx="0" cy="0"/>
        </a:xfrm>
        <a:prstGeom prst="rect">
          <a:avLst/>
        </a:prstGeom>
      </xdr:spPr>
    </xdr:sp>
    <xdr:clientData fLocksWithSheet="0"/>
  </xdr:twoCellAnchor>
  <xdr:twoCellAnchor editAs="oneCell">
    <xdr:from>
      <xdr:col>2</xdr:col>
      <xdr:colOff>0</xdr:colOff>
      <xdr:row>244</xdr:row>
      <xdr:rowOff>0</xdr:rowOff>
    </xdr:from>
    <xdr:to>
      <xdr:col>2</xdr:col>
      <xdr:colOff>304800</xdr:colOff>
      <xdr:row>249</xdr:row>
      <xdr:rowOff>0</xdr:rowOff>
    </xdr:to>
    <xdr:sp macro="" textlink="">
      <xdr:nvSpPr>
        <xdr:cNvPr id="7960"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181F0000}"/>
            </a:ext>
          </a:extLst>
        </xdr:cNvPr>
        <xdr:cNvSpPr/>
      </xdr:nvSpPr>
      <xdr:spPr>
        <a:xfrm>
          <a:off x="0" y="0"/>
          <a:ext cx="0" cy="0"/>
        </a:xfrm>
        <a:prstGeom prst="rect">
          <a:avLst/>
        </a:prstGeom>
      </xdr:spPr>
    </xdr:sp>
    <xdr:clientData fLocksWithSheet="0"/>
  </xdr:twoCellAnchor>
  <xdr:twoCellAnchor editAs="oneCell">
    <xdr:from>
      <xdr:col>2</xdr:col>
      <xdr:colOff>0</xdr:colOff>
      <xdr:row>290</xdr:row>
      <xdr:rowOff>0</xdr:rowOff>
    </xdr:from>
    <xdr:to>
      <xdr:col>2</xdr:col>
      <xdr:colOff>304800</xdr:colOff>
      <xdr:row>295</xdr:row>
      <xdr:rowOff>0</xdr:rowOff>
    </xdr:to>
    <xdr:sp macro="" textlink="">
      <xdr:nvSpPr>
        <xdr:cNvPr id="7961"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191F0000}"/>
            </a:ext>
          </a:extLst>
        </xdr:cNvPr>
        <xdr:cNvSpPr/>
      </xdr:nvSpPr>
      <xdr:spPr>
        <a:xfrm>
          <a:off x="0" y="0"/>
          <a:ext cx="0" cy="0"/>
        </a:xfrm>
        <a:prstGeom prst="rect">
          <a:avLst/>
        </a:prstGeom>
      </xdr:spPr>
    </xdr:sp>
    <xdr:clientData fLocksWithSheet="0"/>
  </xdr:twoCellAnchor>
  <xdr:twoCellAnchor editAs="oneCell">
    <xdr:from>
      <xdr:col>2</xdr:col>
      <xdr:colOff>0</xdr:colOff>
      <xdr:row>304</xdr:row>
      <xdr:rowOff>0</xdr:rowOff>
    </xdr:from>
    <xdr:to>
      <xdr:col>2</xdr:col>
      <xdr:colOff>304800</xdr:colOff>
      <xdr:row>309</xdr:row>
      <xdr:rowOff>0</xdr:rowOff>
    </xdr:to>
    <xdr:sp macro="" textlink="">
      <xdr:nvSpPr>
        <xdr:cNvPr id="7962"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1A1F0000}"/>
            </a:ext>
          </a:extLst>
        </xdr:cNvPr>
        <xdr:cNvSpPr/>
      </xdr:nvSpPr>
      <xdr:spPr>
        <a:xfrm>
          <a:off x="0" y="0"/>
          <a:ext cx="0" cy="0"/>
        </a:xfrm>
        <a:prstGeom prst="rect">
          <a:avLst/>
        </a:prstGeom>
      </xdr:spPr>
    </xdr:sp>
    <xdr:clientData fLocksWithSheet="0"/>
  </xdr:twoCellAnchor>
  <xdr:twoCellAnchor editAs="oneCell">
    <xdr:from>
      <xdr:col>2</xdr:col>
      <xdr:colOff>0</xdr:colOff>
      <xdr:row>297</xdr:row>
      <xdr:rowOff>0</xdr:rowOff>
    </xdr:from>
    <xdr:to>
      <xdr:col>2</xdr:col>
      <xdr:colOff>304800</xdr:colOff>
      <xdr:row>301</xdr:row>
      <xdr:rowOff>144780</xdr:rowOff>
    </xdr:to>
    <xdr:sp macro="" textlink="">
      <xdr:nvSpPr>
        <xdr:cNvPr id="7963"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1B1F0000}"/>
            </a:ext>
          </a:extLst>
        </xdr:cNvPr>
        <xdr:cNvSpPr/>
      </xdr:nvSpPr>
      <xdr:spPr>
        <a:xfrm>
          <a:off x="0" y="0"/>
          <a:ext cx="0" cy="0"/>
        </a:xfrm>
        <a:prstGeom prst="rect">
          <a:avLst/>
        </a:prstGeom>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7964"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1C1F0000}"/>
            </a:ext>
          </a:extLst>
        </xdr:cNvPr>
        <xdr:cNvSpPr/>
      </xdr:nvSpPr>
      <xdr:spPr>
        <a:xfrm>
          <a:off x="0" y="0"/>
          <a:ext cx="0" cy="0"/>
        </a:xfrm>
        <a:prstGeom prst="rect">
          <a:avLst/>
        </a:prstGeom>
      </xdr:spPr>
    </xdr:sp>
    <xdr:clientData/>
  </xdr:twoCellAnchor>
  <xdr:twoCellAnchor>
    <xdr:from>
      <xdr:col>8</xdr:col>
      <xdr:colOff>0</xdr:colOff>
      <xdr:row>45</xdr:row>
      <xdr:rowOff>0</xdr:rowOff>
    </xdr:from>
    <xdr:to>
      <xdr:col>9</xdr:col>
      <xdr:colOff>0</xdr:colOff>
      <xdr:row>51</xdr:row>
      <xdr:rowOff>0</xdr:rowOff>
    </xdr:to>
    <xdr:sp macro="" textlink="">
      <xdr:nvSpPr>
        <xdr:cNvPr id="7965"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1D1F0000}"/>
            </a:ext>
          </a:extLst>
        </xdr:cNvPr>
        <xdr:cNvSpPr/>
      </xdr:nvSpPr>
      <xdr:spPr>
        <a:xfrm>
          <a:off x="0" y="0"/>
          <a:ext cx="0" cy="0"/>
        </a:xfrm>
        <a:prstGeom prst="rect">
          <a:avLst/>
        </a:prstGeom>
      </xdr:spPr>
    </xdr:sp>
    <xdr:clientData/>
  </xdr:twoCellAnchor>
  <xdr:twoCellAnchor>
    <xdr:from>
      <xdr:col>8</xdr:col>
      <xdr:colOff>0</xdr:colOff>
      <xdr:row>52</xdr:row>
      <xdr:rowOff>0</xdr:rowOff>
    </xdr:from>
    <xdr:to>
      <xdr:col>9</xdr:col>
      <xdr:colOff>0</xdr:colOff>
      <xdr:row>58</xdr:row>
      <xdr:rowOff>0</xdr:rowOff>
    </xdr:to>
    <xdr:sp macro="" textlink="">
      <xdr:nvSpPr>
        <xdr:cNvPr id="7966"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1E1F0000}"/>
            </a:ext>
          </a:extLst>
        </xdr:cNvPr>
        <xdr:cNvSpPr/>
      </xdr:nvSpPr>
      <xdr:spPr>
        <a:xfrm>
          <a:off x="0" y="0"/>
          <a:ext cx="0" cy="0"/>
        </a:xfrm>
        <a:prstGeom prst="rect">
          <a:avLst/>
        </a:prstGeom>
      </xdr:spPr>
    </xdr:sp>
    <xdr:clientData/>
  </xdr:twoCellAnchor>
  <xdr:twoCellAnchor>
    <xdr:from>
      <xdr:col>8</xdr:col>
      <xdr:colOff>0</xdr:colOff>
      <xdr:row>154</xdr:row>
      <xdr:rowOff>0</xdr:rowOff>
    </xdr:from>
    <xdr:to>
      <xdr:col>9</xdr:col>
      <xdr:colOff>0</xdr:colOff>
      <xdr:row>160</xdr:row>
      <xdr:rowOff>0</xdr:rowOff>
    </xdr:to>
    <xdr:sp macro="" textlink="">
      <xdr:nvSpPr>
        <xdr:cNvPr id="7967"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1F1F0000}"/>
            </a:ext>
          </a:extLst>
        </xdr:cNvPr>
        <xdr:cNvSpPr/>
      </xdr:nvSpPr>
      <xdr:spPr>
        <a:xfrm>
          <a:off x="0" y="0"/>
          <a:ext cx="0" cy="0"/>
        </a:xfrm>
        <a:prstGeom prst="rect">
          <a:avLst/>
        </a:prstGeom>
      </xdr:spPr>
    </xdr:sp>
    <xdr:clientData/>
  </xdr:twoCellAnchor>
  <xdr:twoCellAnchor>
    <xdr:from>
      <xdr:col>8</xdr:col>
      <xdr:colOff>0</xdr:colOff>
      <xdr:row>266</xdr:row>
      <xdr:rowOff>0</xdr:rowOff>
    </xdr:from>
    <xdr:to>
      <xdr:col>9</xdr:col>
      <xdr:colOff>0</xdr:colOff>
      <xdr:row>272</xdr:row>
      <xdr:rowOff>0</xdr:rowOff>
    </xdr:to>
    <xdr:sp macro="" textlink="">
      <xdr:nvSpPr>
        <xdr:cNvPr id="7968"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201F0000}"/>
            </a:ext>
          </a:extLst>
        </xdr:cNvPr>
        <xdr:cNvSpPr/>
      </xdr:nvSpPr>
      <xdr:spPr>
        <a:xfrm>
          <a:off x="0" y="0"/>
          <a:ext cx="0" cy="0"/>
        </a:xfrm>
        <a:prstGeom prst="rect">
          <a:avLst/>
        </a:prstGeom>
      </xdr:spPr>
    </xdr:sp>
    <xdr:clientData/>
  </xdr:twoCellAnchor>
  <xdr:twoCellAnchor>
    <xdr:from>
      <xdr:col>8</xdr:col>
      <xdr:colOff>0</xdr:colOff>
      <xdr:row>257</xdr:row>
      <xdr:rowOff>0</xdr:rowOff>
    </xdr:from>
    <xdr:to>
      <xdr:col>9</xdr:col>
      <xdr:colOff>0</xdr:colOff>
      <xdr:row>263</xdr:row>
      <xdr:rowOff>0</xdr:rowOff>
    </xdr:to>
    <xdr:sp macro="" textlink="">
      <xdr:nvSpPr>
        <xdr:cNvPr id="7969"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211F0000}"/>
            </a:ext>
          </a:extLst>
        </xdr:cNvPr>
        <xdr:cNvSpPr/>
      </xdr:nvSpPr>
      <xdr:spPr>
        <a:xfrm>
          <a:off x="0" y="0"/>
          <a:ext cx="0" cy="0"/>
        </a:xfrm>
        <a:prstGeom prst="rect">
          <a:avLst/>
        </a:prstGeom>
      </xdr:spPr>
    </xdr:sp>
    <xdr:clientData/>
  </xdr:twoCellAnchor>
  <xdr:twoCellAnchor>
    <xdr:from>
      <xdr:col>8</xdr:col>
      <xdr:colOff>0</xdr:colOff>
      <xdr:row>266</xdr:row>
      <xdr:rowOff>0</xdr:rowOff>
    </xdr:from>
    <xdr:to>
      <xdr:col>9</xdr:col>
      <xdr:colOff>0</xdr:colOff>
      <xdr:row>272</xdr:row>
      <xdr:rowOff>0</xdr:rowOff>
    </xdr:to>
    <xdr:sp macro="" textlink="">
      <xdr:nvSpPr>
        <xdr:cNvPr id="7970"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221F0000}"/>
            </a:ext>
          </a:extLst>
        </xdr:cNvPr>
        <xdr:cNvSpPr/>
      </xdr:nvSpPr>
      <xdr:spPr>
        <a:xfrm>
          <a:off x="0" y="0"/>
          <a:ext cx="0" cy="0"/>
        </a:xfrm>
        <a:prstGeom prst="rect">
          <a:avLst/>
        </a:prstGeom>
      </xdr:spPr>
    </xdr:sp>
    <xdr:clientData/>
  </xdr:twoCellAnchor>
  <xdr:twoCellAnchor editAs="oneCell">
    <xdr:from>
      <xdr:col>2</xdr:col>
      <xdr:colOff>0</xdr:colOff>
      <xdr:row>76</xdr:row>
      <xdr:rowOff>0</xdr:rowOff>
    </xdr:from>
    <xdr:to>
      <xdr:col>2</xdr:col>
      <xdr:colOff>304800</xdr:colOff>
      <xdr:row>81</xdr:row>
      <xdr:rowOff>0</xdr:rowOff>
    </xdr:to>
    <xdr:sp macro="" textlink="">
      <xdr:nvSpPr>
        <xdr:cNvPr id="7971"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231F0000}"/>
            </a:ext>
          </a:extLst>
        </xdr:cNvPr>
        <xdr:cNvSpPr/>
      </xdr:nvSpPr>
      <xdr:spPr>
        <a:xfrm>
          <a:off x="0" y="0"/>
          <a:ext cx="0" cy="0"/>
        </a:xfrm>
        <a:prstGeom prst="rect">
          <a:avLst/>
        </a:prstGeom>
      </xdr:spPr>
    </xdr:sp>
    <xdr:clientData fLocksWithSheet="0"/>
  </xdr:twoCellAnchor>
  <xdr:twoCellAnchor editAs="oneCell">
    <xdr:from>
      <xdr:col>2</xdr:col>
      <xdr:colOff>0</xdr:colOff>
      <xdr:row>90</xdr:row>
      <xdr:rowOff>0</xdr:rowOff>
    </xdr:from>
    <xdr:to>
      <xdr:col>2</xdr:col>
      <xdr:colOff>304800</xdr:colOff>
      <xdr:row>95</xdr:row>
      <xdr:rowOff>0</xdr:rowOff>
    </xdr:to>
    <xdr:sp macro="" textlink="">
      <xdr:nvSpPr>
        <xdr:cNvPr id="7972"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241F0000}"/>
            </a:ext>
          </a:extLst>
        </xdr:cNvPr>
        <xdr:cNvSpPr/>
      </xdr:nvSpPr>
      <xdr:spPr>
        <a:xfrm>
          <a:off x="0" y="0"/>
          <a:ext cx="0" cy="0"/>
        </a:xfrm>
        <a:prstGeom prst="rect">
          <a:avLst/>
        </a:prstGeom>
      </xdr:spPr>
    </xdr:sp>
    <xdr:clientData fLocksWithSheet="0"/>
  </xdr:twoCellAnchor>
  <xdr:twoCellAnchor editAs="oneCell">
    <xdr:from>
      <xdr:col>2</xdr:col>
      <xdr:colOff>0</xdr:colOff>
      <xdr:row>97</xdr:row>
      <xdr:rowOff>0</xdr:rowOff>
    </xdr:from>
    <xdr:to>
      <xdr:col>2</xdr:col>
      <xdr:colOff>304800</xdr:colOff>
      <xdr:row>102</xdr:row>
      <xdr:rowOff>0</xdr:rowOff>
    </xdr:to>
    <xdr:sp macro="" textlink="">
      <xdr:nvSpPr>
        <xdr:cNvPr id="7973"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251F0000}"/>
            </a:ext>
          </a:extLst>
        </xdr:cNvPr>
        <xdr:cNvSpPr/>
      </xdr:nvSpPr>
      <xdr:spPr>
        <a:xfrm>
          <a:off x="0" y="0"/>
          <a:ext cx="0" cy="0"/>
        </a:xfrm>
        <a:prstGeom prst="rect">
          <a:avLst/>
        </a:prstGeom>
      </xdr:spPr>
    </xdr:sp>
    <xdr:clientData fLocksWithSheet="0"/>
  </xdr:twoCellAnchor>
  <xdr:twoCellAnchor editAs="oneCell">
    <xdr:from>
      <xdr:col>2</xdr:col>
      <xdr:colOff>0</xdr:colOff>
      <xdr:row>111</xdr:row>
      <xdr:rowOff>0</xdr:rowOff>
    </xdr:from>
    <xdr:to>
      <xdr:col>2</xdr:col>
      <xdr:colOff>304800</xdr:colOff>
      <xdr:row>116</xdr:row>
      <xdr:rowOff>0</xdr:rowOff>
    </xdr:to>
    <xdr:sp macro="" textlink="">
      <xdr:nvSpPr>
        <xdr:cNvPr id="7974"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261F0000}"/>
            </a:ext>
          </a:extLst>
        </xdr:cNvPr>
        <xdr:cNvSpPr/>
      </xdr:nvSpPr>
      <xdr:spPr>
        <a:xfrm>
          <a:off x="0" y="0"/>
          <a:ext cx="0" cy="0"/>
        </a:xfrm>
        <a:prstGeom prst="rect">
          <a:avLst/>
        </a:prstGeom>
      </xdr:spPr>
    </xdr:sp>
    <xdr:clientData fLocksWithSheet="0"/>
  </xdr:twoCellAnchor>
  <xdr:twoCellAnchor editAs="oneCell">
    <xdr:from>
      <xdr:col>2</xdr:col>
      <xdr:colOff>0</xdr:colOff>
      <xdr:row>118</xdr:row>
      <xdr:rowOff>0</xdr:rowOff>
    </xdr:from>
    <xdr:to>
      <xdr:col>2</xdr:col>
      <xdr:colOff>304800</xdr:colOff>
      <xdr:row>123</xdr:row>
      <xdr:rowOff>0</xdr:rowOff>
    </xdr:to>
    <xdr:sp macro="" textlink="">
      <xdr:nvSpPr>
        <xdr:cNvPr id="7975"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271F0000}"/>
            </a:ext>
          </a:extLst>
        </xdr:cNvPr>
        <xdr:cNvSpPr/>
      </xdr:nvSpPr>
      <xdr:spPr>
        <a:xfrm>
          <a:off x="0" y="0"/>
          <a:ext cx="0" cy="0"/>
        </a:xfrm>
        <a:prstGeom prst="rect">
          <a:avLst/>
        </a:prstGeom>
      </xdr:spPr>
    </xdr:sp>
    <xdr:clientData fLocksWithSheet="0"/>
  </xdr:twoCellAnchor>
  <xdr:twoCellAnchor editAs="oneCell">
    <xdr:from>
      <xdr:col>2</xdr:col>
      <xdr:colOff>0</xdr:colOff>
      <xdr:row>125</xdr:row>
      <xdr:rowOff>0</xdr:rowOff>
    </xdr:from>
    <xdr:to>
      <xdr:col>2</xdr:col>
      <xdr:colOff>304800</xdr:colOff>
      <xdr:row>130</xdr:row>
      <xdr:rowOff>0</xdr:rowOff>
    </xdr:to>
    <xdr:sp macro="" textlink="">
      <xdr:nvSpPr>
        <xdr:cNvPr id="7976"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281F0000}"/>
            </a:ext>
          </a:extLst>
        </xdr:cNvPr>
        <xdr:cNvSpPr/>
      </xdr:nvSpPr>
      <xdr:spPr>
        <a:xfrm>
          <a:off x="0" y="0"/>
          <a:ext cx="0" cy="0"/>
        </a:xfrm>
        <a:prstGeom prst="rect">
          <a:avLst/>
        </a:prstGeom>
      </xdr:spPr>
    </xdr:sp>
    <xdr:clientData fLocksWithSheet="0"/>
  </xdr:twoCellAnchor>
  <xdr:twoCellAnchor editAs="oneCell">
    <xdr:from>
      <xdr:col>2</xdr:col>
      <xdr:colOff>0</xdr:colOff>
      <xdr:row>162</xdr:row>
      <xdr:rowOff>0</xdr:rowOff>
    </xdr:from>
    <xdr:to>
      <xdr:col>2</xdr:col>
      <xdr:colOff>304800</xdr:colOff>
      <xdr:row>167</xdr:row>
      <xdr:rowOff>0</xdr:rowOff>
    </xdr:to>
    <xdr:sp macro="" textlink="">
      <xdr:nvSpPr>
        <xdr:cNvPr id="7977"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291F0000}"/>
            </a:ext>
          </a:extLst>
        </xdr:cNvPr>
        <xdr:cNvSpPr/>
      </xdr:nvSpPr>
      <xdr:spPr>
        <a:xfrm>
          <a:off x="0" y="0"/>
          <a:ext cx="0" cy="0"/>
        </a:xfrm>
        <a:prstGeom prst="rect">
          <a:avLst/>
        </a:prstGeom>
      </xdr:spPr>
    </xdr:sp>
    <xdr:clientData fLocksWithSheet="0"/>
  </xdr:twoCellAnchor>
  <xdr:twoCellAnchor editAs="oneCell">
    <xdr:from>
      <xdr:col>2</xdr:col>
      <xdr:colOff>0</xdr:colOff>
      <xdr:row>183</xdr:row>
      <xdr:rowOff>0</xdr:rowOff>
    </xdr:from>
    <xdr:to>
      <xdr:col>2</xdr:col>
      <xdr:colOff>304800</xdr:colOff>
      <xdr:row>188</xdr:row>
      <xdr:rowOff>0</xdr:rowOff>
    </xdr:to>
    <xdr:sp macro="" textlink="">
      <xdr:nvSpPr>
        <xdr:cNvPr id="7978"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2A1F0000}"/>
            </a:ext>
          </a:extLst>
        </xdr:cNvPr>
        <xdr:cNvSpPr/>
      </xdr:nvSpPr>
      <xdr:spPr>
        <a:xfrm>
          <a:off x="0" y="0"/>
          <a:ext cx="0" cy="0"/>
        </a:xfrm>
        <a:prstGeom prst="rect">
          <a:avLst/>
        </a:prstGeom>
      </xdr:spPr>
    </xdr:sp>
    <xdr:clientData fLocksWithSheet="0"/>
  </xdr:twoCellAnchor>
  <xdr:twoCellAnchor editAs="oneCell">
    <xdr:from>
      <xdr:col>2</xdr:col>
      <xdr:colOff>0</xdr:colOff>
      <xdr:row>200</xdr:row>
      <xdr:rowOff>0</xdr:rowOff>
    </xdr:from>
    <xdr:to>
      <xdr:col>2</xdr:col>
      <xdr:colOff>304800</xdr:colOff>
      <xdr:row>205</xdr:row>
      <xdr:rowOff>0</xdr:rowOff>
    </xdr:to>
    <xdr:sp macro="" textlink="">
      <xdr:nvSpPr>
        <xdr:cNvPr id="7979"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2B1F0000}"/>
            </a:ext>
          </a:extLst>
        </xdr:cNvPr>
        <xdr:cNvSpPr/>
      </xdr:nvSpPr>
      <xdr:spPr>
        <a:xfrm>
          <a:off x="0" y="0"/>
          <a:ext cx="0" cy="0"/>
        </a:xfrm>
        <a:prstGeom prst="rect">
          <a:avLst/>
        </a:prstGeom>
      </xdr:spPr>
    </xdr:sp>
    <xdr:clientData fLocksWithSheet="0"/>
  </xdr:twoCellAnchor>
  <xdr:twoCellAnchor editAs="oneCell">
    <xdr:from>
      <xdr:col>2</xdr:col>
      <xdr:colOff>0</xdr:colOff>
      <xdr:row>207</xdr:row>
      <xdr:rowOff>0</xdr:rowOff>
    </xdr:from>
    <xdr:to>
      <xdr:col>2</xdr:col>
      <xdr:colOff>304800</xdr:colOff>
      <xdr:row>212</xdr:row>
      <xdr:rowOff>0</xdr:rowOff>
    </xdr:to>
    <xdr:sp macro="" textlink="">
      <xdr:nvSpPr>
        <xdr:cNvPr id="7980"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2C1F0000}"/>
            </a:ext>
          </a:extLst>
        </xdr:cNvPr>
        <xdr:cNvSpPr/>
      </xdr:nvSpPr>
      <xdr:spPr>
        <a:xfrm>
          <a:off x="0" y="0"/>
          <a:ext cx="0" cy="0"/>
        </a:xfrm>
        <a:prstGeom prst="rect">
          <a:avLst/>
        </a:prstGeom>
      </xdr:spPr>
    </xdr:sp>
    <xdr:clientData fLocksWithSheet="0"/>
  </xdr:twoCellAnchor>
  <xdr:twoCellAnchor editAs="oneCell">
    <xdr:from>
      <xdr:col>2</xdr:col>
      <xdr:colOff>0</xdr:colOff>
      <xdr:row>221</xdr:row>
      <xdr:rowOff>0</xdr:rowOff>
    </xdr:from>
    <xdr:to>
      <xdr:col>2</xdr:col>
      <xdr:colOff>304800</xdr:colOff>
      <xdr:row>226</xdr:row>
      <xdr:rowOff>0</xdr:rowOff>
    </xdr:to>
    <xdr:sp macro="" textlink="">
      <xdr:nvSpPr>
        <xdr:cNvPr id="7981"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2D1F0000}"/>
            </a:ext>
          </a:extLst>
        </xdr:cNvPr>
        <xdr:cNvSpPr/>
      </xdr:nvSpPr>
      <xdr:spPr>
        <a:xfrm>
          <a:off x="0" y="0"/>
          <a:ext cx="0" cy="0"/>
        </a:xfrm>
        <a:prstGeom prst="rect">
          <a:avLst/>
        </a:prstGeom>
      </xdr:spPr>
    </xdr:sp>
    <xdr:clientData fLocksWithSheet="0"/>
  </xdr:twoCellAnchor>
  <xdr:twoCellAnchor editAs="oneCell">
    <xdr:from>
      <xdr:col>2</xdr:col>
      <xdr:colOff>0</xdr:colOff>
      <xdr:row>235</xdr:row>
      <xdr:rowOff>0</xdr:rowOff>
    </xdr:from>
    <xdr:to>
      <xdr:col>2</xdr:col>
      <xdr:colOff>304800</xdr:colOff>
      <xdr:row>240</xdr:row>
      <xdr:rowOff>0</xdr:rowOff>
    </xdr:to>
    <xdr:sp macro="" textlink="">
      <xdr:nvSpPr>
        <xdr:cNvPr id="7982"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2E1F0000}"/>
            </a:ext>
          </a:extLst>
        </xdr:cNvPr>
        <xdr:cNvSpPr/>
      </xdr:nvSpPr>
      <xdr:spPr>
        <a:xfrm>
          <a:off x="0" y="0"/>
          <a:ext cx="0" cy="0"/>
        </a:xfrm>
        <a:prstGeom prst="rect">
          <a:avLst/>
        </a:prstGeom>
      </xdr:spPr>
    </xdr:sp>
    <xdr:clientData fLocksWithSheet="0"/>
  </xdr:twoCellAnchor>
  <xdr:twoCellAnchor editAs="oneCell">
    <xdr:from>
      <xdr:col>2</xdr:col>
      <xdr:colOff>0</xdr:colOff>
      <xdr:row>244</xdr:row>
      <xdr:rowOff>0</xdr:rowOff>
    </xdr:from>
    <xdr:to>
      <xdr:col>2</xdr:col>
      <xdr:colOff>304800</xdr:colOff>
      <xdr:row>249</xdr:row>
      <xdr:rowOff>0</xdr:rowOff>
    </xdr:to>
    <xdr:sp macro="" textlink="">
      <xdr:nvSpPr>
        <xdr:cNvPr id="7983"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2F1F0000}"/>
            </a:ext>
          </a:extLst>
        </xdr:cNvPr>
        <xdr:cNvSpPr/>
      </xdr:nvSpPr>
      <xdr:spPr>
        <a:xfrm>
          <a:off x="0" y="0"/>
          <a:ext cx="0" cy="0"/>
        </a:xfrm>
        <a:prstGeom prst="rect">
          <a:avLst/>
        </a:prstGeom>
      </xdr:spPr>
    </xdr:sp>
    <xdr:clientData fLocksWithSheet="0"/>
  </xdr:twoCellAnchor>
  <xdr:twoCellAnchor editAs="oneCell">
    <xdr:from>
      <xdr:col>2</xdr:col>
      <xdr:colOff>0</xdr:colOff>
      <xdr:row>290</xdr:row>
      <xdr:rowOff>0</xdr:rowOff>
    </xdr:from>
    <xdr:to>
      <xdr:col>2</xdr:col>
      <xdr:colOff>304800</xdr:colOff>
      <xdr:row>295</xdr:row>
      <xdr:rowOff>0</xdr:rowOff>
    </xdr:to>
    <xdr:sp macro="" textlink="">
      <xdr:nvSpPr>
        <xdr:cNvPr id="7984"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301F0000}"/>
            </a:ext>
          </a:extLst>
        </xdr:cNvPr>
        <xdr:cNvSpPr/>
      </xdr:nvSpPr>
      <xdr:spPr>
        <a:xfrm>
          <a:off x="0" y="0"/>
          <a:ext cx="0" cy="0"/>
        </a:xfrm>
        <a:prstGeom prst="rect">
          <a:avLst/>
        </a:prstGeom>
      </xdr:spPr>
    </xdr:sp>
    <xdr:clientData fLocksWithSheet="0"/>
  </xdr:twoCellAnchor>
  <xdr:twoCellAnchor editAs="oneCell">
    <xdr:from>
      <xdr:col>2</xdr:col>
      <xdr:colOff>0</xdr:colOff>
      <xdr:row>304</xdr:row>
      <xdr:rowOff>0</xdr:rowOff>
    </xdr:from>
    <xdr:to>
      <xdr:col>2</xdr:col>
      <xdr:colOff>304800</xdr:colOff>
      <xdr:row>309</xdr:row>
      <xdr:rowOff>0</xdr:rowOff>
    </xdr:to>
    <xdr:sp macro="" textlink="">
      <xdr:nvSpPr>
        <xdr:cNvPr id="7985"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311F0000}"/>
            </a:ext>
          </a:extLst>
        </xdr:cNvPr>
        <xdr:cNvSpPr/>
      </xdr:nvSpPr>
      <xdr:spPr>
        <a:xfrm>
          <a:off x="0" y="0"/>
          <a:ext cx="0" cy="0"/>
        </a:xfrm>
        <a:prstGeom prst="rect">
          <a:avLst/>
        </a:prstGeom>
      </xdr:spPr>
    </xdr:sp>
    <xdr:clientData fLocksWithSheet="0"/>
  </xdr:twoCellAnchor>
  <xdr:twoCellAnchor editAs="oneCell">
    <xdr:from>
      <xdr:col>2</xdr:col>
      <xdr:colOff>0</xdr:colOff>
      <xdr:row>297</xdr:row>
      <xdr:rowOff>0</xdr:rowOff>
    </xdr:from>
    <xdr:to>
      <xdr:col>2</xdr:col>
      <xdr:colOff>304800</xdr:colOff>
      <xdr:row>301</xdr:row>
      <xdr:rowOff>144780</xdr:rowOff>
    </xdr:to>
    <xdr:sp macro="" textlink="">
      <xdr:nvSpPr>
        <xdr:cNvPr id="7986"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321F0000}"/>
            </a:ext>
          </a:extLst>
        </xdr:cNvPr>
        <xdr:cNvSpPr/>
      </xdr:nvSpPr>
      <xdr:spPr>
        <a:xfrm>
          <a:off x="0" y="0"/>
          <a:ext cx="0" cy="0"/>
        </a:xfrm>
        <a:prstGeom prst="rect">
          <a:avLst/>
        </a:prstGeom>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7987"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33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7988"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34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7989"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35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7990"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36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991"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37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7992"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38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7993"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39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254000</xdr:colOff>
      <xdr:row>81</xdr:row>
      <xdr:rowOff>0</xdr:rowOff>
    </xdr:to>
    <xdr:sp macro="" textlink="">
      <xdr:nvSpPr>
        <xdr:cNvPr id="7994"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3A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254000</xdr:colOff>
      <xdr:row>95</xdr:row>
      <xdr:rowOff>0</xdr:rowOff>
    </xdr:to>
    <xdr:sp macro="" textlink="">
      <xdr:nvSpPr>
        <xdr:cNvPr id="7995"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3B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254000</xdr:colOff>
      <xdr:row>102</xdr:row>
      <xdr:rowOff>0</xdr:rowOff>
    </xdr:to>
    <xdr:sp macro="" textlink="">
      <xdr:nvSpPr>
        <xdr:cNvPr id="7996"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3C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254000</xdr:colOff>
      <xdr:row>116</xdr:row>
      <xdr:rowOff>0</xdr:rowOff>
    </xdr:to>
    <xdr:sp macro="" textlink="">
      <xdr:nvSpPr>
        <xdr:cNvPr id="7997"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3D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254000</xdr:colOff>
      <xdr:row>123</xdr:row>
      <xdr:rowOff>0</xdr:rowOff>
    </xdr:to>
    <xdr:sp macro="" textlink="">
      <xdr:nvSpPr>
        <xdr:cNvPr id="7998"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3E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254000</xdr:colOff>
      <xdr:row>130</xdr:row>
      <xdr:rowOff>0</xdr:rowOff>
    </xdr:to>
    <xdr:sp macro="" textlink="">
      <xdr:nvSpPr>
        <xdr:cNvPr id="7999"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3F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254000</xdr:colOff>
      <xdr:row>167</xdr:row>
      <xdr:rowOff>0</xdr:rowOff>
    </xdr:to>
    <xdr:sp macro="" textlink="">
      <xdr:nvSpPr>
        <xdr:cNvPr id="8000"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40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254000</xdr:colOff>
      <xdr:row>188</xdr:row>
      <xdr:rowOff>0</xdr:rowOff>
    </xdr:to>
    <xdr:sp macro="" textlink="">
      <xdr:nvSpPr>
        <xdr:cNvPr id="8001"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41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254000</xdr:colOff>
      <xdr:row>205</xdr:row>
      <xdr:rowOff>0</xdr:rowOff>
    </xdr:to>
    <xdr:sp macro="" textlink="">
      <xdr:nvSpPr>
        <xdr:cNvPr id="8002"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42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254000</xdr:colOff>
      <xdr:row>212</xdr:row>
      <xdr:rowOff>0</xdr:rowOff>
    </xdr:to>
    <xdr:sp macro="" textlink="">
      <xdr:nvSpPr>
        <xdr:cNvPr id="8003"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43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254000</xdr:colOff>
      <xdr:row>226</xdr:row>
      <xdr:rowOff>0</xdr:rowOff>
    </xdr:to>
    <xdr:sp macro="" textlink="">
      <xdr:nvSpPr>
        <xdr:cNvPr id="8004"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44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254000</xdr:colOff>
      <xdr:row>240</xdr:row>
      <xdr:rowOff>0</xdr:rowOff>
    </xdr:to>
    <xdr:sp macro="" textlink="">
      <xdr:nvSpPr>
        <xdr:cNvPr id="8005"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45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254000</xdr:colOff>
      <xdr:row>249</xdr:row>
      <xdr:rowOff>0</xdr:rowOff>
    </xdr:to>
    <xdr:sp macro="" textlink="">
      <xdr:nvSpPr>
        <xdr:cNvPr id="8006"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46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254000</xdr:colOff>
      <xdr:row>295</xdr:row>
      <xdr:rowOff>0</xdr:rowOff>
    </xdr:to>
    <xdr:sp macro="" textlink="">
      <xdr:nvSpPr>
        <xdr:cNvPr id="8007"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47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254000</xdr:colOff>
      <xdr:row>309</xdr:row>
      <xdr:rowOff>0</xdr:rowOff>
    </xdr:to>
    <xdr:sp macro="" textlink="">
      <xdr:nvSpPr>
        <xdr:cNvPr id="8008"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48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254000</xdr:colOff>
      <xdr:row>301</xdr:row>
      <xdr:rowOff>120650</xdr:rowOff>
    </xdr:to>
    <xdr:sp macro="" textlink="">
      <xdr:nvSpPr>
        <xdr:cNvPr id="8009"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49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8010"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4A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8011"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4B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8012"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4C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8013"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4D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014"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4E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8015"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4F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016"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50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254000</xdr:colOff>
      <xdr:row>81</xdr:row>
      <xdr:rowOff>0</xdr:rowOff>
    </xdr:to>
    <xdr:sp macro="" textlink="">
      <xdr:nvSpPr>
        <xdr:cNvPr id="8017"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51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254000</xdr:colOff>
      <xdr:row>95</xdr:row>
      <xdr:rowOff>0</xdr:rowOff>
    </xdr:to>
    <xdr:sp macro="" textlink="">
      <xdr:nvSpPr>
        <xdr:cNvPr id="8018"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52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254000</xdr:colOff>
      <xdr:row>102</xdr:row>
      <xdr:rowOff>0</xdr:rowOff>
    </xdr:to>
    <xdr:sp macro="" textlink="">
      <xdr:nvSpPr>
        <xdr:cNvPr id="8019"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53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254000</xdr:colOff>
      <xdr:row>116</xdr:row>
      <xdr:rowOff>0</xdr:rowOff>
    </xdr:to>
    <xdr:sp macro="" textlink="">
      <xdr:nvSpPr>
        <xdr:cNvPr id="8020"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54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254000</xdr:colOff>
      <xdr:row>123</xdr:row>
      <xdr:rowOff>0</xdr:rowOff>
    </xdr:to>
    <xdr:sp macro="" textlink="">
      <xdr:nvSpPr>
        <xdr:cNvPr id="8021"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55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254000</xdr:colOff>
      <xdr:row>130</xdr:row>
      <xdr:rowOff>0</xdr:rowOff>
    </xdr:to>
    <xdr:sp macro="" textlink="">
      <xdr:nvSpPr>
        <xdr:cNvPr id="8022"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56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254000</xdr:colOff>
      <xdr:row>167</xdr:row>
      <xdr:rowOff>0</xdr:rowOff>
    </xdr:to>
    <xdr:sp macro="" textlink="">
      <xdr:nvSpPr>
        <xdr:cNvPr id="8023"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57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254000</xdr:colOff>
      <xdr:row>188</xdr:row>
      <xdr:rowOff>0</xdr:rowOff>
    </xdr:to>
    <xdr:sp macro="" textlink="">
      <xdr:nvSpPr>
        <xdr:cNvPr id="8024"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58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254000</xdr:colOff>
      <xdr:row>205</xdr:row>
      <xdr:rowOff>0</xdr:rowOff>
    </xdr:to>
    <xdr:sp macro="" textlink="">
      <xdr:nvSpPr>
        <xdr:cNvPr id="8025"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59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254000</xdr:colOff>
      <xdr:row>212</xdr:row>
      <xdr:rowOff>0</xdr:rowOff>
    </xdr:to>
    <xdr:sp macro="" textlink="">
      <xdr:nvSpPr>
        <xdr:cNvPr id="8026"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5A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254000</xdr:colOff>
      <xdr:row>226</xdr:row>
      <xdr:rowOff>0</xdr:rowOff>
    </xdr:to>
    <xdr:sp macro="" textlink="">
      <xdr:nvSpPr>
        <xdr:cNvPr id="8027"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5B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254000</xdr:colOff>
      <xdr:row>240</xdr:row>
      <xdr:rowOff>0</xdr:rowOff>
    </xdr:to>
    <xdr:sp macro="" textlink="">
      <xdr:nvSpPr>
        <xdr:cNvPr id="8028"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5C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254000</xdr:colOff>
      <xdr:row>249</xdr:row>
      <xdr:rowOff>0</xdr:rowOff>
    </xdr:to>
    <xdr:sp macro="" textlink="">
      <xdr:nvSpPr>
        <xdr:cNvPr id="8029"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5D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254000</xdr:colOff>
      <xdr:row>295</xdr:row>
      <xdr:rowOff>0</xdr:rowOff>
    </xdr:to>
    <xdr:sp macro="" textlink="">
      <xdr:nvSpPr>
        <xdr:cNvPr id="8030"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5E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254000</xdr:colOff>
      <xdr:row>309</xdr:row>
      <xdr:rowOff>0</xdr:rowOff>
    </xdr:to>
    <xdr:sp macro="" textlink="">
      <xdr:nvSpPr>
        <xdr:cNvPr id="8031"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5F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254000</xdr:colOff>
      <xdr:row>301</xdr:row>
      <xdr:rowOff>120650</xdr:rowOff>
    </xdr:to>
    <xdr:sp macro="" textlink="">
      <xdr:nvSpPr>
        <xdr:cNvPr id="8032"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60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8033"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61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8034"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62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8035"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63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8036"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64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037"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65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8038"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66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039"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67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381000</xdr:colOff>
      <xdr:row>81</xdr:row>
      <xdr:rowOff>0</xdr:rowOff>
    </xdr:to>
    <xdr:sp macro="" textlink="">
      <xdr:nvSpPr>
        <xdr:cNvPr id="8040"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68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381000</xdr:colOff>
      <xdr:row>95</xdr:row>
      <xdr:rowOff>0</xdr:rowOff>
    </xdr:to>
    <xdr:sp macro="" textlink="">
      <xdr:nvSpPr>
        <xdr:cNvPr id="8041"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69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381000</xdr:colOff>
      <xdr:row>102</xdr:row>
      <xdr:rowOff>0</xdr:rowOff>
    </xdr:to>
    <xdr:sp macro="" textlink="">
      <xdr:nvSpPr>
        <xdr:cNvPr id="8042"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6A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381000</xdr:colOff>
      <xdr:row>116</xdr:row>
      <xdr:rowOff>0</xdr:rowOff>
    </xdr:to>
    <xdr:sp macro="" textlink="">
      <xdr:nvSpPr>
        <xdr:cNvPr id="8043"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6B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381000</xdr:colOff>
      <xdr:row>123</xdr:row>
      <xdr:rowOff>0</xdr:rowOff>
    </xdr:to>
    <xdr:sp macro="" textlink="">
      <xdr:nvSpPr>
        <xdr:cNvPr id="8044"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6C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381000</xdr:colOff>
      <xdr:row>130</xdr:row>
      <xdr:rowOff>0</xdr:rowOff>
    </xdr:to>
    <xdr:sp macro="" textlink="">
      <xdr:nvSpPr>
        <xdr:cNvPr id="8045"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6D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381000</xdr:colOff>
      <xdr:row>167</xdr:row>
      <xdr:rowOff>0</xdr:rowOff>
    </xdr:to>
    <xdr:sp macro="" textlink="">
      <xdr:nvSpPr>
        <xdr:cNvPr id="8046"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6E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381000</xdr:colOff>
      <xdr:row>188</xdr:row>
      <xdr:rowOff>0</xdr:rowOff>
    </xdr:to>
    <xdr:sp macro="" textlink="">
      <xdr:nvSpPr>
        <xdr:cNvPr id="8047"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6F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381000</xdr:colOff>
      <xdr:row>205</xdr:row>
      <xdr:rowOff>0</xdr:rowOff>
    </xdr:to>
    <xdr:sp macro="" textlink="">
      <xdr:nvSpPr>
        <xdr:cNvPr id="8048"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70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381000</xdr:colOff>
      <xdr:row>212</xdr:row>
      <xdr:rowOff>0</xdr:rowOff>
    </xdr:to>
    <xdr:sp macro="" textlink="">
      <xdr:nvSpPr>
        <xdr:cNvPr id="8049"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71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381000</xdr:colOff>
      <xdr:row>226</xdr:row>
      <xdr:rowOff>0</xdr:rowOff>
    </xdr:to>
    <xdr:sp macro="" textlink="">
      <xdr:nvSpPr>
        <xdr:cNvPr id="8050"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72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381000</xdr:colOff>
      <xdr:row>240</xdr:row>
      <xdr:rowOff>0</xdr:rowOff>
    </xdr:to>
    <xdr:sp macro="" textlink="">
      <xdr:nvSpPr>
        <xdr:cNvPr id="8051"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73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381000</xdr:colOff>
      <xdr:row>249</xdr:row>
      <xdr:rowOff>0</xdr:rowOff>
    </xdr:to>
    <xdr:sp macro="" textlink="">
      <xdr:nvSpPr>
        <xdr:cNvPr id="8052"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74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381000</xdr:colOff>
      <xdr:row>295</xdr:row>
      <xdr:rowOff>0</xdr:rowOff>
    </xdr:to>
    <xdr:sp macro="" textlink="">
      <xdr:nvSpPr>
        <xdr:cNvPr id="8053"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75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381000</xdr:colOff>
      <xdr:row>309</xdr:row>
      <xdr:rowOff>0</xdr:rowOff>
    </xdr:to>
    <xdr:sp macro="" textlink="">
      <xdr:nvSpPr>
        <xdr:cNvPr id="8054"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76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381000</xdr:colOff>
      <xdr:row>301</xdr:row>
      <xdr:rowOff>180975</xdr:rowOff>
    </xdr:to>
    <xdr:sp macro="" textlink="">
      <xdr:nvSpPr>
        <xdr:cNvPr id="8055"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77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8056"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78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8057"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79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8058"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7A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8059"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7B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060"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7C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8061"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7D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062"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7E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381000</xdr:colOff>
      <xdr:row>81</xdr:row>
      <xdr:rowOff>0</xdr:rowOff>
    </xdr:to>
    <xdr:sp macro="" textlink="">
      <xdr:nvSpPr>
        <xdr:cNvPr id="8063"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7F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381000</xdr:colOff>
      <xdr:row>95</xdr:row>
      <xdr:rowOff>0</xdr:rowOff>
    </xdr:to>
    <xdr:sp macro="" textlink="">
      <xdr:nvSpPr>
        <xdr:cNvPr id="8064"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80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381000</xdr:colOff>
      <xdr:row>102</xdr:row>
      <xdr:rowOff>0</xdr:rowOff>
    </xdr:to>
    <xdr:sp macro="" textlink="">
      <xdr:nvSpPr>
        <xdr:cNvPr id="8065"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81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381000</xdr:colOff>
      <xdr:row>116</xdr:row>
      <xdr:rowOff>0</xdr:rowOff>
    </xdr:to>
    <xdr:sp macro="" textlink="">
      <xdr:nvSpPr>
        <xdr:cNvPr id="8066"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82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381000</xdr:colOff>
      <xdr:row>123</xdr:row>
      <xdr:rowOff>0</xdr:rowOff>
    </xdr:to>
    <xdr:sp macro="" textlink="">
      <xdr:nvSpPr>
        <xdr:cNvPr id="8067"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83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381000</xdr:colOff>
      <xdr:row>130</xdr:row>
      <xdr:rowOff>0</xdr:rowOff>
    </xdr:to>
    <xdr:sp macro="" textlink="">
      <xdr:nvSpPr>
        <xdr:cNvPr id="8068"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84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381000</xdr:colOff>
      <xdr:row>167</xdr:row>
      <xdr:rowOff>0</xdr:rowOff>
    </xdr:to>
    <xdr:sp macro="" textlink="">
      <xdr:nvSpPr>
        <xdr:cNvPr id="8069"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85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381000</xdr:colOff>
      <xdr:row>188</xdr:row>
      <xdr:rowOff>0</xdr:rowOff>
    </xdr:to>
    <xdr:sp macro="" textlink="">
      <xdr:nvSpPr>
        <xdr:cNvPr id="8070"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86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381000</xdr:colOff>
      <xdr:row>205</xdr:row>
      <xdr:rowOff>0</xdr:rowOff>
    </xdr:to>
    <xdr:sp macro="" textlink="">
      <xdr:nvSpPr>
        <xdr:cNvPr id="8071"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87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381000</xdr:colOff>
      <xdr:row>212</xdr:row>
      <xdr:rowOff>0</xdr:rowOff>
    </xdr:to>
    <xdr:sp macro="" textlink="">
      <xdr:nvSpPr>
        <xdr:cNvPr id="8072"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88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381000</xdr:colOff>
      <xdr:row>226</xdr:row>
      <xdr:rowOff>0</xdr:rowOff>
    </xdr:to>
    <xdr:sp macro="" textlink="">
      <xdr:nvSpPr>
        <xdr:cNvPr id="8073"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89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381000</xdr:colOff>
      <xdr:row>240</xdr:row>
      <xdr:rowOff>0</xdr:rowOff>
    </xdr:to>
    <xdr:sp macro="" textlink="">
      <xdr:nvSpPr>
        <xdr:cNvPr id="8074"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8A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381000</xdr:colOff>
      <xdr:row>249</xdr:row>
      <xdr:rowOff>0</xdr:rowOff>
    </xdr:to>
    <xdr:sp macro="" textlink="">
      <xdr:nvSpPr>
        <xdr:cNvPr id="8075"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8B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381000</xdr:colOff>
      <xdr:row>295</xdr:row>
      <xdr:rowOff>0</xdr:rowOff>
    </xdr:to>
    <xdr:sp macro="" textlink="">
      <xdr:nvSpPr>
        <xdr:cNvPr id="8076"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8C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381000</xdr:colOff>
      <xdr:row>309</xdr:row>
      <xdr:rowOff>0</xdr:rowOff>
    </xdr:to>
    <xdr:sp macro="" textlink="">
      <xdr:nvSpPr>
        <xdr:cNvPr id="8077"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8D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381000</xdr:colOff>
      <xdr:row>301</xdr:row>
      <xdr:rowOff>180975</xdr:rowOff>
    </xdr:to>
    <xdr:sp macro="" textlink="">
      <xdr:nvSpPr>
        <xdr:cNvPr id="8078"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8E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8079"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8F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8080"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90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8081"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91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8082"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92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083"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93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8084"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94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085"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95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381000</xdr:colOff>
      <xdr:row>81</xdr:row>
      <xdr:rowOff>0</xdr:rowOff>
    </xdr:to>
    <xdr:sp macro="" textlink="">
      <xdr:nvSpPr>
        <xdr:cNvPr id="8086"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96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381000</xdr:colOff>
      <xdr:row>95</xdr:row>
      <xdr:rowOff>0</xdr:rowOff>
    </xdr:to>
    <xdr:sp macro="" textlink="">
      <xdr:nvSpPr>
        <xdr:cNvPr id="8087"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97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381000</xdr:colOff>
      <xdr:row>102</xdr:row>
      <xdr:rowOff>0</xdr:rowOff>
    </xdr:to>
    <xdr:sp macro="" textlink="">
      <xdr:nvSpPr>
        <xdr:cNvPr id="8088"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98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381000</xdr:colOff>
      <xdr:row>116</xdr:row>
      <xdr:rowOff>0</xdr:rowOff>
    </xdr:to>
    <xdr:sp macro="" textlink="">
      <xdr:nvSpPr>
        <xdr:cNvPr id="8089"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99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381000</xdr:colOff>
      <xdr:row>123</xdr:row>
      <xdr:rowOff>0</xdr:rowOff>
    </xdr:to>
    <xdr:sp macro="" textlink="">
      <xdr:nvSpPr>
        <xdr:cNvPr id="8090"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9A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381000</xdr:colOff>
      <xdr:row>130</xdr:row>
      <xdr:rowOff>0</xdr:rowOff>
    </xdr:to>
    <xdr:sp macro="" textlink="">
      <xdr:nvSpPr>
        <xdr:cNvPr id="8091"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9B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381000</xdr:colOff>
      <xdr:row>167</xdr:row>
      <xdr:rowOff>0</xdr:rowOff>
    </xdr:to>
    <xdr:sp macro="" textlink="">
      <xdr:nvSpPr>
        <xdr:cNvPr id="8092"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9C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381000</xdr:colOff>
      <xdr:row>188</xdr:row>
      <xdr:rowOff>0</xdr:rowOff>
    </xdr:to>
    <xdr:sp macro="" textlink="">
      <xdr:nvSpPr>
        <xdr:cNvPr id="8093"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9D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381000</xdr:colOff>
      <xdr:row>205</xdr:row>
      <xdr:rowOff>0</xdr:rowOff>
    </xdr:to>
    <xdr:sp macro="" textlink="">
      <xdr:nvSpPr>
        <xdr:cNvPr id="8094"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9E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381000</xdr:colOff>
      <xdr:row>212</xdr:row>
      <xdr:rowOff>0</xdr:rowOff>
    </xdr:to>
    <xdr:sp macro="" textlink="">
      <xdr:nvSpPr>
        <xdr:cNvPr id="8095"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9F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381000</xdr:colOff>
      <xdr:row>226</xdr:row>
      <xdr:rowOff>0</xdr:rowOff>
    </xdr:to>
    <xdr:sp macro="" textlink="">
      <xdr:nvSpPr>
        <xdr:cNvPr id="8096"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A0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381000</xdr:colOff>
      <xdr:row>240</xdr:row>
      <xdr:rowOff>0</xdr:rowOff>
    </xdr:to>
    <xdr:sp macro="" textlink="">
      <xdr:nvSpPr>
        <xdr:cNvPr id="8097"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A1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381000</xdr:colOff>
      <xdr:row>249</xdr:row>
      <xdr:rowOff>0</xdr:rowOff>
    </xdr:to>
    <xdr:sp macro="" textlink="">
      <xdr:nvSpPr>
        <xdr:cNvPr id="8098"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A2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381000</xdr:colOff>
      <xdr:row>295</xdr:row>
      <xdr:rowOff>0</xdr:rowOff>
    </xdr:to>
    <xdr:sp macro="" textlink="">
      <xdr:nvSpPr>
        <xdr:cNvPr id="8099"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A3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381000</xdr:colOff>
      <xdr:row>309</xdr:row>
      <xdr:rowOff>0</xdr:rowOff>
    </xdr:to>
    <xdr:sp macro="" textlink="">
      <xdr:nvSpPr>
        <xdr:cNvPr id="8100"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A4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381000</xdr:colOff>
      <xdr:row>301</xdr:row>
      <xdr:rowOff>180975</xdr:rowOff>
    </xdr:to>
    <xdr:sp macro="" textlink="">
      <xdr:nvSpPr>
        <xdr:cNvPr id="8101"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A5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8102"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A6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8103"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A7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8104"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A8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8105"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A9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106"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AA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8107"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AB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108"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AC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381000</xdr:colOff>
      <xdr:row>81</xdr:row>
      <xdr:rowOff>0</xdr:rowOff>
    </xdr:to>
    <xdr:sp macro="" textlink="">
      <xdr:nvSpPr>
        <xdr:cNvPr id="8109"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AD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381000</xdr:colOff>
      <xdr:row>95</xdr:row>
      <xdr:rowOff>0</xdr:rowOff>
    </xdr:to>
    <xdr:sp macro="" textlink="">
      <xdr:nvSpPr>
        <xdr:cNvPr id="8110"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AE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381000</xdr:colOff>
      <xdr:row>102</xdr:row>
      <xdr:rowOff>0</xdr:rowOff>
    </xdr:to>
    <xdr:sp macro="" textlink="">
      <xdr:nvSpPr>
        <xdr:cNvPr id="8111"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AF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381000</xdr:colOff>
      <xdr:row>116</xdr:row>
      <xdr:rowOff>0</xdr:rowOff>
    </xdr:to>
    <xdr:sp macro="" textlink="">
      <xdr:nvSpPr>
        <xdr:cNvPr id="8112"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B0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381000</xdr:colOff>
      <xdr:row>123</xdr:row>
      <xdr:rowOff>0</xdr:rowOff>
    </xdr:to>
    <xdr:sp macro="" textlink="">
      <xdr:nvSpPr>
        <xdr:cNvPr id="8113"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B1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381000</xdr:colOff>
      <xdr:row>130</xdr:row>
      <xdr:rowOff>0</xdr:rowOff>
    </xdr:to>
    <xdr:sp macro="" textlink="">
      <xdr:nvSpPr>
        <xdr:cNvPr id="8114"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B2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381000</xdr:colOff>
      <xdr:row>167</xdr:row>
      <xdr:rowOff>0</xdr:rowOff>
    </xdr:to>
    <xdr:sp macro="" textlink="">
      <xdr:nvSpPr>
        <xdr:cNvPr id="8115"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B3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381000</xdr:colOff>
      <xdr:row>188</xdr:row>
      <xdr:rowOff>0</xdr:rowOff>
    </xdr:to>
    <xdr:sp macro="" textlink="">
      <xdr:nvSpPr>
        <xdr:cNvPr id="8116"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B4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381000</xdr:colOff>
      <xdr:row>205</xdr:row>
      <xdr:rowOff>0</xdr:rowOff>
    </xdr:to>
    <xdr:sp macro="" textlink="">
      <xdr:nvSpPr>
        <xdr:cNvPr id="8117"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B5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381000</xdr:colOff>
      <xdr:row>212</xdr:row>
      <xdr:rowOff>0</xdr:rowOff>
    </xdr:to>
    <xdr:sp macro="" textlink="">
      <xdr:nvSpPr>
        <xdr:cNvPr id="8118"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B6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381000</xdr:colOff>
      <xdr:row>226</xdr:row>
      <xdr:rowOff>0</xdr:rowOff>
    </xdr:to>
    <xdr:sp macro="" textlink="">
      <xdr:nvSpPr>
        <xdr:cNvPr id="8119"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B7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381000</xdr:colOff>
      <xdr:row>240</xdr:row>
      <xdr:rowOff>0</xdr:rowOff>
    </xdr:to>
    <xdr:sp macro="" textlink="">
      <xdr:nvSpPr>
        <xdr:cNvPr id="8120"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B8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381000</xdr:colOff>
      <xdr:row>249</xdr:row>
      <xdr:rowOff>0</xdr:rowOff>
    </xdr:to>
    <xdr:sp macro="" textlink="">
      <xdr:nvSpPr>
        <xdr:cNvPr id="8121"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B9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381000</xdr:colOff>
      <xdr:row>295</xdr:row>
      <xdr:rowOff>0</xdr:rowOff>
    </xdr:to>
    <xdr:sp macro="" textlink="">
      <xdr:nvSpPr>
        <xdr:cNvPr id="8122"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BA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381000</xdr:colOff>
      <xdr:row>309</xdr:row>
      <xdr:rowOff>0</xdr:rowOff>
    </xdr:to>
    <xdr:sp macro="" textlink="">
      <xdr:nvSpPr>
        <xdr:cNvPr id="8123"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BB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381000</xdr:colOff>
      <xdr:row>301</xdr:row>
      <xdr:rowOff>180975</xdr:rowOff>
    </xdr:to>
    <xdr:sp macro="" textlink="">
      <xdr:nvSpPr>
        <xdr:cNvPr id="8124"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BC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8125"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BD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8126"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BE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8127"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BF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8128"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C0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129"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C1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8130"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C2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131"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C3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381000</xdr:colOff>
      <xdr:row>81</xdr:row>
      <xdr:rowOff>0</xdr:rowOff>
    </xdr:to>
    <xdr:sp macro="" textlink="">
      <xdr:nvSpPr>
        <xdr:cNvPr id="8132"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C4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381000</xdr:colOff>
      <xdr:row>95</xdr:row>
      <xdr:rowOff>0</xdr:rowOff>
    </xdr:to>
    <xdr:sp macro="" textlink="">
      <xdr:nvSpPr>
        <xdr:cNvPr id="8133"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C5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381000</xdr:colOff>
      <xdr:row>102</xdr:row>
      <xdr:rowOff>0</xdr:rowOff>
    </xdr:to>
    <xdr:sp macro="" textlink="">
      <xdr:nvSpPr>
        <xdr:cNvPr id="8134"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C6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381000</xdr:colOff>
      <xdr:row>116</xdr:row>
      <xdr:rowOff>0</xdr:rowOff>
    </xdr:to>
    <xdr:sp macro="" textlink="">
      <xdr:nvSpPr>
        <xdr:cNvPr id="8135"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C7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381000</xdr:colOff>
      <xdr:row>123</xdr:row>
      <xdr:rowOff>0</xdr:rowOff>
    </xdr:to>
    <xdr:sp macro="" textlink="">
      <xdr:nvSpPr>
        <xdr:cNvPr id="8136"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C8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381000</xdr:colOff>
      <xdr:row>130</xdr:row>
      <xdr:rowOff>0</xdr:rowOff>
    </xdr:to>
    <xdr:sp macro="" textlink="">
      <xdr:nvSpPr>
        <xdr:cNvPr id="8137"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C9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381000</xdr:colOff>
      <xdr:row>167</xdr:row>
      <xdr:rowOff>0</xdr:rowOff>
    </xdr:to>
    <xdr:sp macro="" textlink="">
      <xdr:nvSpPr>
        <xdr:cNvPr id="8138"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CA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381000</xdr:colOff>
      <xdr:row>188</xdr:row>
      <xdr:rowOff>0</xdr:rowOff>
    </xdr:to>
    <xdr:sp macro="" textlink="">
      <xdr:nvSpPr>
        <xdr:cNvPr id="8139"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CB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381000</xdr:colOff>
      <xdr:row>205</xdr:row>
      <xdr:rowOff>0</xdr:rowOff>
    </xdr:to>
    <xdr:sp macro="" textlink="">
      <xdr:nvSpPr>
        <xdr:cNvPr id="8140"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CC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381000</xdr:colOff>
      <xdr:row>212</xdr:row>
      <xdr:rowOff>0</xdr:rowOff>
    </xdr:to>
    <xdr:sp macro="" textlink="">
      <xdr:nvSpPr>
        <xdr:cNvPr id="8141"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CD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381000</xdr:colOff>
      <xdr:row>226</xdr:row>
      <xdr:rowOff>0</xdr:rowOff>
    </xdr:to>
    <xdr:sp macro="" textlink="">
      <xdr:nvSpPr>
        <xdr:cNvPr id="8142"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CE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381000</xdr:colOff>
      <xdr:row>240</xdr:row>
      <xdr:rowOff>0</xdr:rowOff>
    </xdr:to>
    <xdr:sp macro="" textlink="">
      <xdr:nvSpPr>
        <xdr:cNvPr id="8143"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CF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381000</xdr:colOff>
      <xdr:row>249</xdr:row>
      <xdr:rowOff>0</xdr:rowOff>
    </xdr:to>
    <xdr:sp macro="" textlink="">
      <xdr:nvSpPr>
        <xdr:cNvPr id="8144"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D0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381000</xdr:colOff>
      <xdr:row>295</xdr:row>
      <xdr:rowOff>0</xdr:rowOff>
    </xdr:to>
    <xdr:sp macro="" textlink="">
      <xdr:nvSpPr>
        <xdr:cNvPr id="8145"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D1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381000</xdr:colOff>
      <xdr:row>309</xdr:row>
      <xdr:rowOff>0</xdr:rowOff>
    </xdr:to>
    <xdr:sp macro="" textlink="">
      <xdr:nvSpPr>
        <xdr:cNvPr id="8146"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D2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381000</xdr:colOff>
      <xdr:row>301</xdr:row>
      <xdr:rowOff>180975</xdr:rowOff>
    </xdr:to>
    <xdr:sp macro="" textlink="">
      <xdr:nvSpPr>
        <xdr:cNvPr id="8147"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D3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8148"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D4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8149"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D5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8150"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D6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8151"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D7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152"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D8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8153"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D9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154"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DA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381000</xdr:colOff>
      <xdr:row>81</xdr:row>
      <xdr:rowOff>0</xdr:rowOff>
    </xdr:to>
    <xdr:sp macro="" textlink="">
      <xdr:nvSpPr>
        <xdr:cNvPr id="8155"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DB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381000</xdr:colOff>
      <xdr:row>95</xdr:row>
      <xdr:rowOff>0</xdr:rowOff>
    </xdr:to>
    <xdr:sp macro="" textlink="">
      <xdr:nvSpPr>
        <xdr:cNvPr id="8156"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DC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381000</xdr:colOff>
      <xdr:row>102</xdr:row>
      <xdr:rowOff>0</xdr:rowOff>
    </xdr:to>
    <xdr:sp macro="" textlink="">
      <xdr:nvSpPr>
        <xdr:cNvPr id="8157"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DD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381000</xdr:colOff>
      <xdr:row>116</xdr:row>
      <xdr:rowOff>0</xdr:rowOff>
    </xdr:to>
    <xdr:sp macro="" textlink="">
      <xdr:nvSpPr>
        <xdr:cNvPr id="8158"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DE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381000</xdr:colOff>
      <xdr:row>123</xdr:row>
      <xdr:rowOff>0</xdr:rowOff>
    </xdr:to>
    <xdr:sp macro="" textlink="">
      <xdr:nvSpPr>
        <xdr:cNvPr id="8159"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DF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381000</xdr:colOff>
      <xdr:row>130</xdr:row>
      <xdr:rowOff>0</xdr:rowOff>
    </xdr:to>
    <xdr:sp macro="" textlink="">
      <xdr:nvSpPr>
        <xdr:cNvPr id="8160"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E0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381000</xdr:colOff>
      <xdr:row>167</xdr:row>
      <xdr:rowOff>0</xdr:rowOff>
    </xdr:to>
    <xdr:sp macro="" textlink="">
      <xdr:nvSpPr>
        <xdr:cNvPr id="8161"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E1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381000</xdr:colOff>
      <xdr:row>188</xdr:row>
      <xdr:rowOff>0</xdr:rowOff>
    </xdr:to>
    <xdr:sp macro="" textlink="">
      <xdr:nvSpPr>
        <xdr:cNvPr id="8162"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E2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381000</xdr:colOff>
      <xdr:row>205</xdr:row>
      <xdr:rowOff>0</xdr:rowOff>
    </xdr:to>
    <xdr:sp macro="" textlink="">
      <xdr:nvSpPr>
        <xdr:cNvPr id="8163"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E3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381000</xdr:colOff>
      <xdr:row>212</xdr:row>
      <xdr:rowOff>0</xdr:rowOff>
    </xdr:to>
    <xdr:sp macro="" textlink="">
      <xdr:nvSpPr>
        <xdr:cNvPr id="8164"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E4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381000</xdr:colOff>
      <xdr:row>226</xdr:row>
      <xdr:rowOff>0</xdr:rowOff>
    </xdr:to>
    <xdr:sp macro="" textlink="">
      <xdr:nvSpPr>
        <xdr:cNvPr id="8165"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E5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381000</xdr:colOff>
      <xdr:row>240</xdr:row>
      <xdr:rowOff>0</xdr:rowOff>
    </xdr:to>
    <xdr:sp macro="" textlink="">
      <xdr:nvSpPr>
        <xdr:cNvPr id="8166"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E6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381000</xdr:colOff>
      <xdr:row>249</xdr:row>
      <xdr:rowOff>0</xdr:rowOff>
    </xdr:to>
    <xdr:sp macro="" textlink="">
      <xdr:nvSpPr>
        <xdr:cNvPr id="8167"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E7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381000</xdr:colOff>
      <xdr:row>295</xdr:row>
      <xdr:rowOff>0</xdr:rowOff>
    </xdr:to>
    <xdr:sp macro="" textlink="">
      <xdr:nvSpPr>
        <xdr:cNvPr id="8168"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E8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381000</xdr:colOff>
      <xdr:row>309</xdr:row>
      <xdr:rowOff>0</xdr:rowOff>
    </xdr:to>
    <xdr:sp macro="" textlink="">
      <xdr:nvSpPr>
        <xdr:cNvPr id="8169"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E9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381000</xdr:colOff>
      <xdr:row>301</xdr:row>
      <xdr:rowOff>180975</xdr:rowOff>
    </xdr:to>
    <xdr:sp macro="" textlink="">
      <xdr:nvSpPr>
        <xdr:cNvPr id="8170"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EA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8171"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EB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8172"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EC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8173"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ED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8174"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EE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175"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EF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8176"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F0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177"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F1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381000</xdr:colOff>
      <xdr:row>81</xdr:row>
      <xdr:rowOff>0</xdr:rowOff>
    </xdr:to>
    <xdr:sp macro="" textlink="">
      <xdr:nvSpPr>
        <xdr:cNvPr id="8178"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F2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381000</xdr:colOff>
      <xdr:row>95</xdr:row>
      <xdr:rowOff>0</xdr:rowOff>
    </xdr:to>
    <xdr:sp macro="" textlink="">
      <xdr:nvSpPr>
        <xdr:cNvPr id="8179"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F3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381000</xdr:colOff>
      <xdr:row>102</xdr:row>
      <xdr:rowOff>0</xdr:rowOff>
    </xdr:to>
    <xdr:sp macro="" textlink="">
      <xdr:nvSpPr>
        <xdr:cNvPr id="8180"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F4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381000</xdr:colOff>
      <xdr:row>116</xdr:row>
      <xdr:rowOff>0</xdr:rowOff>
    </xdr:to>
    <xdr:sp macro="" textlink="">
      <xdr:nvSpPr>
        <xdr:cNvPr id="8181"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F5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381000</xdr:colOff>
      <xdr:row>123</xdr:row>
      <xdr:rowOff>0</xdr:rowOff>
    </xdr:to>
    <xdr:sp macro="" textlink="">
      <xdr:nvSpPr>
        <xdr:cNvPr id="8182"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F6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381000</xdr:colOff>
      <xdr:row>130</xdr:row>
      <xdr:rowOff>0</xdr:rowOff>
    </xdr:to>
    <xdr:sp macro="" textlink="">
      <xdr:nvSpPr>
        <xdr:cNvPr id="8183"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F7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381000</xdr:colOff>
      <xdr:row>167</xdr:row>
      <xdr:rowOff>0</xdr:rowOff>
    </xdr:to>
    <xdr:sp macro="" textlink="">
      <xdr:nvSpPr>
        <xdr:cNvPr id="8184"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F8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381000</xdr:colOff>
      <xdr:row>188</xdr:row>
      <xdr:rowOff>0</xdr:rowOff>
    </xdr:to>
    <xdr:sp macro="" textlink="">
      <xdr:nvSpPr>
        <xdr:cNvPr id="8185"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F9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381000</xdr:colOff>
      <xdr:row>205</xdr:row>
      <xdr:rowOff>0</xdr:rowOff>
    </xdr:to>
    <xdr:sp macro="" textlink="">
      <xdr:nvSpPr>
        <xdr:cNvPr id="8186"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FA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381000</xdr:colOff>
      <xdr:row>212</xdr:row>
      <xdr:rowOff>0</xdr:rowOff>
    </xdr:to>
    <xdr:sp macro="" textlink="">
      <xdr:nvSpPr>
        <xdr:cNvPr id="8187"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FB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381000</xdr:colOff>
      <xdr:row>226</xdr:row>
      <xdr:rowOff>0</xdr:rowOff>
    </xdr:to>
    <xdr:sp macro="" textlink="">
      <xdr:nvSpPr>
        <xdr:cNvPr id="8188"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FC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381000</xdr:colOff>
      <xdr:row>240</xdr:row>
      <xdr:rowOff>0</xdr:rowOff>
    </xdr:to>
    <xdr:sp macro="" textlink="">
      <xdr:nvSpPr>
        <xdr:cNvPr id="8189"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FD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381000</xdr:colOff>
      <xdr:row>249</xdr:row>
      <xdr:rowOff>0</xdr:rowOff>
    </xdr:to>
    <xdr:sp macro="" textlink="">
      <xdr:nvSpPr>
        <xdr:cNvPr id="8190"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FE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381000</xdr:colOff>
      <xdr:row>295</xdr:row>
      <xdr:rowOff>0</xdr:rowOff>
    </xdr:to>
    <xdr:sp macro="" textlink="">
      <xdr:nvSpPr>
        <xdr:cNvPr id="8191"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FF1F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381000</xdr:colOff>
      <xdr:row>309</xdr:row>
      <xdr:rowOff>0</xdr:rowOff>
    </xdr:to>
    <xdr:sp macro="" textlink="">
      <xdr:nvSpPr>
        <xdr:cNvPr id="8192"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00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381000</xdr:colOff>
      <xdr:row>301</xdr:row>
      <xdr:rowOff>180975</xdr:rowOff>
    </xdr:to>
    <xdr:sp macro="" textlink="">
      <xdr:nvSpPr>
        <xdr:cNvPr id="8193"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8194"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8195"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8196"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04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8197"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05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198"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06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8199"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07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200"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08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381000</xdr:colOff>
      <xdr:row>81</xdr:row>
      <xdr:rowOff>0</xdr:rowOff>
    </xdr:to>
    <xdr:sp macro="" textlink="">
      <xdr:nvSpPr>
        <xdr:cNvPr id="8201"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09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381000</xdr:colOff>
      <xdr:row>95</xdr:row>
      <xdr:rowOff>0</xdr:rowOff>
    </xdr:to>
    <xdr:sp macro="" textlink="">
      <xdr:nvSpPr>
        <xdr:cNvPr id="8202"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0A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381000</xdr:colOff>
      <xdr:row>102</xdr:row>
      <xdr:rowOff>0</xdr:rowOff>
    </xdr:to>
    <xdr:sp macro="" textlink="">
      <xdr:nvSpPr>
        <xdr:cNvPr id="8203"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0B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381000</xdr:colOff>
      <xdr:row>116</xdr:row>
      <xdr:rowOff>0</xdr:rowOff>
    </xdr:to>
    <xdr:sp macro="" textlink="">
      <xdr:nvSpPr>
        <xdr:cNvPr id="8204"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0C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381000</xdr:colOff>
      <xdr:row>123</xdr:row>
      <xdr:rowOff>0</xdr:rowOff>
    </xdr:to>
    <xdr:sp macro="" textlink="">
      <xdr:nvSpPr>
        <xdr:cNvPr id="8205"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0D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381000</xdr:colOff>
      <xdr:row>130</xdr:row>
      <xdr:rowOff>0</xdr:rowOff>
    </xdr:to>
    <xdr:sp macro="" textlink="">
      <xdr:nvSpPr>
        <xdr:cNvPr id="8206"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0E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381000</xdr:colOff>
      <xdr:row>167</xdr:row>
      <xdr:rowOff>0</xdr:rowOff>
    </xdr:to>
    <xdr:sp macro="" textlink="">
      <xdr:nvSpPr>
        <xdr:cNvPr id="8207"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0F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381000</xdr:colOff>
      <xdr:row>188</xdr:row>
      <xdr:rowOff>0</xdr:rowOff>
    </xdr:to>
    <xdr:sp macro="" textlink="">
      <xdr:nvSpPr>
        <xdr:cNvPr id="8208"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10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381000</xdr:colOff>
      <xdr:row>205</xdr:row>
      <xdr:rowOff>0</xdr:rowOff>
    </xdr:to>
    <xdr:sp macro="" textlink="">
      <xdr:nvSpPr>
        <xdr:cNvPr id="8209"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11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381000</xdr:colOff>
      <xdr:row>212</xdr:row>
      <xdr:rowOff>0</xdr:rowOff>
    </xdr:to>
    <xdr:sp macro="" textlink="">
      <xdr:nvSpPr>
        <xdr:cNvPr id="8210"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12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381000</xdr:colOff>
      <xdr:row>226</xdr:row>
      <xdr:rowOff>0</xdr:rowOff>
    </xdr:to>
    <xdr:sp macro="" textlink="">
      <xdr:nvSpPr>
        <xdr:cNvPr id="8211"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13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381000</xdr:colOff>
      <xdr:row>240</xdr:row>
      <xdr:rowOff>0</xdr:rowOff>
    </xdr:to>
    <xdr:sp macro="" textlink="">
      <xdr:nvSpPr>
        <xdr:cNvPr id="8212"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14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381000</xdr:colOff>
      <xdr:row>249</xdr:row>
      <xdr:rowOff>0</xdr:rowOff>
    </xdr:to>
    <xdr:sp macro="" textlink="">
      <xdr:nvSpPr>
        <xdr:cNvPr id="8213"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15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381000</xdr:colOff>
      <xdr:row>295</xdr:row>
      <xdr:rowOff>0</xdr:rowOff>
    </xdr:to>
    <xdr:sp macro="" textlink="">
      <xdr:nvSpPr>
        <xdr:cNvPr id="8214"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16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381000</xdr:colOff>
      <xdr:row>309</xdr:row>
      <xdr:rowOff>0</xdr:rowOff>
    </xdr:to>
    <xdr:sp macro="" textlink="">
      <xdr:nvSpPr>
        <xdr:cNvPr id="8215"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17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381000</xdr:colOff>
      <xdr:row>301</xdr:row>
      <xdr:rowOff>180975</xdr:rowOff>
    </xdr:to>
    <xdr:sp macro="" textlink="">
      <xdr:nvSpPr>
        <xdr:cNvPr id="8216"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18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8217"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19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8218"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1A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8219"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1B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8220"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1C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221"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1D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8222"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1E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223"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1F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381000</xdr:colOff>
      <xdr:row>81</xdr:row>
      <xdr:rowOff>0</xdr:rowOff>
    </xdr:to>
    <xdr:sp macro="" textlink="">
      <xdr:nvSpPr>
        <xdr:cNvPr id="8224"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20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381000</xdr:colOff>
      <xdr:row>95</xdr:row>
      <xdr:rowOff>0</xdr:rowOff>
    </xdr:to>
    <xdr:sp macro="" textlink="">
      <xdr:nvSpPr>
        <xdr:cNvPr id="8225"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21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381000</xdr:colOff>
      <xdr:row>102</xdr:row>
      <xdr:rowOff>0</xdr:rowOff>
    </xdr:to>
    <xdr:sp macro="" textlink="">
      <xdr:nvSpPr>
        <xdr:cNvPr id="8226"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22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381000</xdr:colOff>
      <xdr:row>116</xdr:row>
      <xdr:rowOff>0</xdr:rowOff>
    </xdr:to>
    <xdr:sp macro="" textlink="">
      <xdr:nvSpPr>
        <xdr:cNvPr id="8227"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23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381000</xdr:colOff>
      <xdr:row>123</xdr:row>
      <xdr:rowOff>0</xdr:rowOff>
    </xdr:to>
    <xdr:sp macro="" textlink="">
      <xdr:nvSpPr>
        <xdr:cNvPr id="8228"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24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381000</xdr:colOff>
      <xdr:row>130</xdr:row>
      <xdr:rowOff>0</xdr:rowOff>
    </xdr:to>
    <xdr:sp macro="" textlink="">
      <xdr:nvSpPr>
        <xdr:cNvPr id="8229"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25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381000</xdr:colOff>
      <xdr:row>167</xdr:row>
      <xdr:rowOff>0</xdr:rowOff>
    </xdr:to>
    <xdr:sp macro="" textlink="">
      <xdr:nvSpPr>
        <xdr:cNvPr id="8230"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26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381000</xdr:colOff>
      <xdr:row>188</xdr:row>
      <xdr:rowOff>0</xdr:rowOff>
    </xdr:to>
    <xdr:sp macro="" textlink="">
      <xdr:nvSpPr>
        <xdr:cNvPr id="8231"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27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381000</xdr:colOff>
      <xdr:row>205</xdr:row>
      <xdr:rowOff>0</xdr:rowOff>
    </xdr:to>
    <xdr:sp macro="" textlink="">
      <xdr:nvSpPr>
        <xdr:cNvPr id="8232"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28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381000</xdr:colOff>
      <xdr:row>212</xdr:row>
      <xdr:rowOff>0</xdr:rowOff>
    </xdr:to>
    <xdr:sp macro="" textlink="">
      <xdr:nvSpPr>
        <xdr:cNvPr id="8233"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29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381000</xdr:colOff>
      <xdr:row>226</xdr:row>
      <xdr:rowOff>0</xdr:rowOff>
    </xdr:to>
    <xdr:sp macro="" textlink="">
      <xdr:nvSpPr>
        <xdr:cNvPr id="8234"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2A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381000</xdr:colOff>
      <xdr:row>240</xdr:row>
      <xdr:rowOff>0</xdr:rowOff>
    </xdr:to>
    <xdr:sp macro="" textlink="">
      <xdr:nvSpPr>
        <xdr:cNvPr id="8235"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2B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381000</xdr:colOff>
      <xdr:row>249</xdr:row>
      <xdr:rowOff>0</xdr:rowOff>
    </xdr:to>
    <xdr:sp macro="" textlink="">
      <xdr:nvSpPr>
        <xdr:cNvPr id="8236"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2C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381000</xdr:colOff>
      <xdr:row>295</xdr:row>
      <xdr:rowOff>0</xdr:rowOff>
    </xdr:to>
    <xdr:sp macro="" textlink="">
      <xdr:nvSpPr>
        <xdr:cNvPr id="8237"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2D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381000</xdr:colOff>
      <xdr:row>309</xdr:row>
      <xdr:rowOff>0</xdr:rowOff>
    </xdr:to>
    <xdr:sp macro="" textlink="">
      <xdr:nvSpPr>
        <xdr:cNvPr id="8238"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2E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381000</xdr:colOff>
      <xdr:row>301</xdr:row>
      <xdr:rowOff>180975</xdr:rowOff>
    </xdr:to>
    <xdr:sp macro="" textlink="">
      <xdr:nvSpPr>
        <xdr:cNvPr id="8239"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2F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8240"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30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8241"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31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8242"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32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8243"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33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244"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34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8245"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35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246"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36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381000</xdr:colOff>
      <xdr:row>81</xdr:row>
      <xdr:rowOff>0</xdr:rowOff>
    </xdr:to>
    <xdr:sp macro="" textlink="">
      <xdr:nvSpPr>
        <xdr:cNvPr id="8247"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37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381000</xdr:colOff>
      <xdr:row>95</xdr:row>
      <xdr:rowOff>0</xdr:rowOff>
    </xdr:to>
    <xdr:sp macro="" textlink="">
      <xdr:nvSpPr>
        <xdr:cNvPr id="8248"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38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381000</xdr:colOff>
      <xdr:row>102</xdr:row>
      <xdr:rowOff>0</xdr:rowOff>
    </xdr:to>
    <xdr:sp macro="" textlink="">
      <xdr:nvSpPr>
        <xdr:cNvPr id="8249"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39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381000</xdr:colOff>
      <xdr:row>116</xdr:row>
      <xdr:rowOff>0</xdr:rowOff>
    </xdr:to>
    <xdr:sp macro="" textlink="">
      <xdr:nvSpPr>
        <xdr:cNvPr id="8250"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3A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381000</xdr:colOff>
      <xdr:row>123</xdr:row>
      <xdr:rowOff>0</xdr:rowOff>
    </xdr:to>
    <xdr:sp macro="" textlink="">
      <xdr:nvSpPr>
        <xdr:cNvPr id="8251"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3B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381000</xdr:colOff>
      <xdr:row>130</xdr:row>
      <xdr:rowOff>0</xdr:rowOff>
    </xdr:to>
    <xdr:sp macro="" textlink="">
      <xdr:nvSpPr>
        <xdr:cNvPr id="8252"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3C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381000</xdr:colOff>
      <xdr:row>167</xdr:row>
      <xdr:rowOff>0</xdr:rowOff>
    </xdr:to>
    <xdr:sp macro="" textlink="">
      <xdr:nvSpPr>
        <xdr:cNvPr id="8253"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3D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381000</xdr:colOff>
      <xdr:row>188</xdr:row>
      <xdr:rowOff>0</xdr:rowOff>
    </xdr:to>
    <xdr:sp macro="" textlink="">
      <xdr:nvSpPr>
        <xdr:cNvPr id="8254"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3E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381000</xdr:colOff>
      <xdr:row>205</xdr:row>
      <xdr:rowOff>0</xdr:rowOff>
    </xdr:to>
    <xdr:sp macro="" textlink="">
      <xdr:nvSpPr>
        <xdr:cNvPr id="8255"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3F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381000</xdr:colOff>
      <xdr:row>212</xdr:row>
      <xdr:rowOff>0</xdr:rowOff>
    </xdr:to>
    <xdr:sp macro="" textlink="">
      <xdr:nvSpPr>
        <xdr:cNvPr id="8256"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40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381000</xdr:colOff>
      <xdr:row>226</xdr:row>
      <xdr:rowOff>0</xdr:rowOff>
    </xdr:to>
    <xdr:sp macro="" textlink="">
      <xdr:nvSpPr>
        <xdr:cNvPr id="8257"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41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381000</xdr:colOff>
      <xdr:row>240</xdr:row>
      <xdr:rowOff>0</xdr:rowOff>
    </xdr:to>
    <xdr:sp macro="" textlink="">
      <xdr:nvSpPr>
        <xdr:cNvPr id="8258"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42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381000</xdr:colOff>
      <xdr:row>249</xdr:row>
      <xdr:rowOff>0</xdr:rowOff>
    </xdr:to>
    <xdr:sp macro="" textlink="">
      <xdr:nvSpPr>
        <xdr:cNvPr id="8259"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43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381000</xdr:colOff>
      <xdr:row>295</xdr:row>
      <xdr:rowOff>0</xdr:rowOff>
    </xdr:to>
    <xdr:sp macro="" textlink="">
      <xdr:nvSpPr>
        <xdr:cNvPr id="8260"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44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381000</xdr:colOff>
      <xdr:row>309</xdr:row>
      <xdr:rowOff>0</xdr:rowOff>
    </xdr:to>
    <xdr:sp macro="" textlink="">
      <xdr:nvSpPr>
        <xdr:cNvPr id="8261"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45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381000</xdr:colOff>
      <xdr:row>301</xdr:row>
      <xdr:rowOff>180975</xdr:rowOff>
    </xdr:to>
    <xdr:sp macro="" textlink="">
      <xdr:nvSpPr>
        <xdr:cNvPr id="8262"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46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8263"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47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8264"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48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8265"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49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8266"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4A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267"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4B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8268"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4C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269"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4D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381000</xdr:colOff>
      <xdr:row>81</xdr:row>
      <xdr:rowOff>0</xdr:rowOff>
    </xdr:to>
    <xdr:sp macro="" textlink="">
      <xdr:nvSpPr>
        <xdr:cNvPr id="8270"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4E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381000</xdr:colOff>
      <xdr:row>95</xdr:row>
      <xdr:rowOff>0</xdr:rowOff>
    </xdr:to>
    <xdr:sp macro="" textlink="">
      <xdr:nvSpPr>
        <xdr:cNvPr id="8271"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4F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381000</xdr:colOff>
      <xdr:row>102</xdr:row>
      <xdr:rowOff>0</xdr:rowOff>
    </xdr:to>
    <xdr:sp macro="" textlink="">
      <xdr:nvSpPr>
        <xdr:cNvPr id="8272"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50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381000</xdr:colOff>
      <xdr:row>116</xdr:row>
      <xdr:rowOff>0</xdr:rowOff>
    </xdr:to>
    <xdr:sp macro="" textlink="">
      <xdr:nvSpPr>
        <xdr:cNvPr id="8273"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51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381000</xdr:colOff>
      <xdr:row>123</xdr:row>
      <xdr:rowOff>0</xdr:rowOff>
    </xdr:to>
    <xdr:sp macro="" textlink="">
      <xdr:nvSpPr>
        <xdr:cNvPr id="8274"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52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381000</xdr:colOff>
      <xdr:row>130</xdr:row>
      <xdr:rowOff>0</xdr:rowOff>
    </xdr:to>
    <xdr:sp macro="" textlink="">
      <xdr:nvSpPr>
        <xdr:cNvPr id="8275"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53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381000</xdr:colOff>
      <xdr:row>167</xdr:row>
      <xdr:rowOff>0</xdr:rowOff>
    </xdr:to>
    <xdr:sp macro="" textlink="">
      <xdr:nvSpPr>
        <xdr:cNvPr id="8276"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54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381000</xdr:colOff>
      <xdr:row>188</xdr:row>
      <xdr:rowOff>0</xdr:rowOff>
    </xdr:to>
    <xdr:sp macro="" textlink="">
      <xdr:nvSpPr>
        <xdr:cNvPr id="8277"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55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381000</xdr:colOff>
      <xdr:row>205</xdr:row>
      <xdr:rowOff>0</xdr:rowOff>
    </xdr:to>
    <xdr:sp macro="" textlink="">
      <xdr:nvSpPr>
        <xdr:cNvPr id="8278"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56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381000</xdr:colOff>
      <xdr:row>212</xdr:row>
      <xdr:rowOff>0</xdr:rowOff>
    </xdr:to>
    <xdr:sp macro="" textlink="">
      <xdr:nvSpPr>
        <xdr:cNvPr id="8279"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57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381000</xdr:colOff>
      <xdr:row>226</xdr:row>
      <xdr:rowOff>0</xdr:rowOff>
    </xdr:to>
    <xdr:sp macro="" textlink="">
      <xdr:nvSpPr>
        <xdr:cNvPr id="8280"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58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381000</xdr:colOff>
      <xdr:row>240</xdr:row>
      <xdr:rowOff>0</xdr:rowOff>
    </xdr:to>
    <xdr:sp macro="" textlink="">
      <xdr:nvSpPr>
        <xdr:cNvPr id="8281"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59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381000</xdr:colOff>
      <xdr:row>249</xdr:row>
      <xdr:rowOff>0</xdr:rowOff>
    </xdr:to>
    <xdr:sp macro="" textlink="">
      <xdr:nvSpPr>
        <xdr:cNvPr id="8282"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5A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381000</xdr:colOff>
      <xdr:row>295</xdr:row>
      <xdr:rowOff>0</xdr:rowOff>
    </xdr:to>
    <xdr:sp macro="" textlink="">
      <xdr:nvSpPr>
        <xdr:cNvPr id="8283"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5B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381000</xdr:colOff>
      <xdr:row>309</xdr:row>
      <xdr:rowOff>0</xdr:rowOff>
    </xdr:to>
    <xdr:sp macro="" textlink="">
      <xdr:nvSpPr>
        <xdr:cNvPr id="8284"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5C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381000</xdr:colOff>
      <xdr:row>301</xdr:row>
      <xdr:rowOff>180975</xdr:rowOff>
    </xdr:to>
    <xdr:sp macro="" textlink="">
      <xdr:nvSpPr>
        <xdr:cNvPr id="8285"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5D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8286"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5E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8287"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5F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8288"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60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8289"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61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290"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62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8291"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63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292"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64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381000</xdr:colOff>
      <xdr:row>81</xdr:row>
      <xdr:rowOff>0</xdr:rowOff>
    </xdr:to>
    <xdr:sp macro="" textlink="">
      <xdr:nvSpPr>
        <xdr:cNvPr id="8293"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65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381000</xdr:colOff>
      <xdr:row>95</xdr:row>
      <xdr:rowOff>0</xdr:rowOff>
    </xdr:to>
    <xdr:sp macro="" textlink="">
      <xdr:nvSpPr>
        <xdr:cNvPr id="8294"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66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381000</xdr:colOff>
      <xdr:row>102</xdr:row>
      <xdr:rowOff>0</xdr:rowOff>
    </xdr:to>
    <xdr:sp macro="" textlink="">
      <xdr:nvSpPr>
        <xdr:cNvPr id="8295"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67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381000</xdr:colOff>
      <xdr:row>116</xdr:row>
      <xdr:rowOff>0</xdr:rowOff>
    </xdr:to>
    <xdr:sp macro="" textlink="">
      <xdr:nvSpPr>
        <xdr:cNvPr id="8296"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68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381000</xdr:colOff>
      <xdr:row>123</xdr:row>
      <xdr:rowOff>0</xdr:rowOff>
    </xdr:to>
    <xdr:sp macro="" textlink="">
      <xdr:nvSpPr>
        <xdr:cNvPr id="8297"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69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381000</xdr:colOff>
      <xdr:row>130</xdr:row>
      <xdr:rowOff>0</xdr:rowOff>
    </xdr:to>
    <xdr:sp macro="" textlink="">
      <xdr:nvSpPr>
        <xdr:cNvPr id="8298"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6A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381000</xdr:colOff>
      <xdr:row>167</xdr:row>
      <xdr:rowOff>0</xdr:rowOff>
    </xdr:to>
    <xdr:sp macro="" textlink="">
      <xdr:nvSpPr>
        <xdr:cNvPr id="8299"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6B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381000</xdr:colOff>
      <xdr:row>188</xdr:row>
      <xdr:rowOff>0</xdr:rowOff>
    </xdr:to>
    <xdr:sp macro="" textlink="">
      <xdr:nvSpPr>
        <xdr:cNvPr id="8300"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6C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381000</xdr:colOff>
      <xdr:row>205</xdr:row>
      <xdr:rowOff>0</xdr:rowOff>
    </xdr:to>
    <xdr:sp macro="" textlink="">
      <xdr:nvSpPr>
        <xdr:cNvPr id="8301"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6D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381000</xdr:colOff>
      <xdr:row>212</xdr:row>
      <xdr:rowOff>0</xdr:rowOff>
    </xdr:to>
    <xdr:sp macro="" textlink="">
      <xdr:nvSpPr>
        <xdr:cNvPr id="8302"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6E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381000</xdr:colOff>
      <xdr:row>226</xdr:row>
      <xdr:rowOff>0</xdr:rowOff>
    </xdr:to>
    <xdr:sp macro="" textlink="">
      <xdr:nvSpPr>
        <xdr:cNvPr id="8303"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6F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381000</xdr:colOff>
      <xdr:row>240</xdr:row>
      <xdr:rowOff>0</xdr:rowOff>
    </xdr:to>
    <xdr:sp macro="" textlink="">
      <xdr:nvSpPr>
        <xdr:cNvPr id="8304"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70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381000</xdr:colOff>
      <xdr:row>249</xdr:row>
      <xdr:rowOff>0</xdr:rowOff>
    </xdr:to>
    <xdr:sp macro="" textlink="">
      <xdr:nvSpPr>
        <xdr:cNvPr id="8305"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71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381000</xdr:colOff>
      <xdr:row>295</xdr:row>
      <xdr:rowOff>0</xdr:rowOff>
    </xdr:to>
    <xdr:sp macro="" textlink="">
      <xdr:nvSpPr>
        <xdr:cNvPr id="8306"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72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381000</xdr:colOff>
      <xdr:row>309</xdr:row>
      <xdr:rowOff>0</xdr:rowOff>
    </xdr:to>
    <xdr:sp macro="" textlink="">
      <xdr:nvSpPr>
        <xdr:cNvPr id="8307"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73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381000</xdr:colOff>
      <xdr:row>301</xdr:row>
      <xdr:rowOff>180975</xdr:rowOff>
    </xdr:to>
    <xdr:sp macro="" textlink="">
      <xdr:nvSpPr>
        <xdr:cNvPr id="8308"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74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8309"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75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8310"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76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8311"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77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8312"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78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313"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79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8314"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7A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315"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7B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381000</xdr:colOff>
      <xdr:row>81</xdr:row>
      <xdr:rowOff>0</xdr:rowOff>
    </xdr:to>
    <xdr:sp macro="" textlink="">
      <xdr:nvSpPr>
        <xdr:cNvPr id="8316"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7C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381000</xdr:colOff>
      <xdr:row>95</xdr:row>
      <xdr:rowOff>0</xdr:rowOff>
    </xdr:to>
    <xdr:sp macro="" textlink="">
      <xdr:nvSpPr>
        <xdr:cNvPr id="8317"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7D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381000</xdr:colOff>
      <xdr:row>102</xdr:row>
      <xdr:rowOff>0</xdr:rowOff>
    </xdr:to>
    <xdr:sp macro="" textlink="">
      <xdr:nvSpPr>
        <xdr:cNvPr id="8318"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7E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381000</xdr:colOff>
      <xdr:row>116</xdr:row>
      <xdr:rowOff>0</xdr:rowOff>
    </xdr:to>
    <xdr:sp macro="" textlink="">
      <xdr:nvSpPr>
        <xdr:cNvPr id="8319"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7F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381000</xdr:colOff>
      <xdr:row>123</xdr:row>
      <xdr:rowOff>0</xdr:rowOff>
    </xdr:to>
    <xdr:sp macro="" textlink="">
      <xdr:nvSpPr>
        <xdr:cNvPr id="8320"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80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381000</xdr:colOff>
      <xdr:row>130</xdr:row>
      <xdr:rowOff>0</xdr:rowOff>
    </xdr:to>
    <xdr:sp macro="" textlink="">
      <xdr:nvSpPr>
        <xdr:cNvPr id="8321"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81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381000</xdr:colOff>
      <xdr:row>167</xdr:row>
      <xdr:rowOff>0</xdr:rowOff>
    </xdr:to>
    <xdr:sp macro="" textlink="">
      <xdr:nvSpPr>
        <xdr:cNvPr id="8322"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82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381000</xdr:colOff>
      <xdr:row>188</xdr:row>
      <xdr:rowOff>0</xdr:rowOff>
    </xdr:to>
    <xdr:sp macro="" textlink="">
      <xdr:nvSpPr>
        <xdr:cNvPr id="8323"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83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381000</xdr:colOff>
      <xdr:row>205</xdr:row>
      <xdr:rowOff>0</xdr:rowOff>
    </xdr:to>
    <xdr:sp macro="" textlink="">
      <xdr:nvSpPr>
        <xdr:cNvPr id="8324"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84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381000</xdr:colOff>
      <xdr:row>212</xdr:row>
      <xdr:rowOff>0</xdr:rowOff>
    </xdr:to>
    <xdr:sp macro="" textlink="">
      <xdr:nvSpPr>
        <xdr:cNvPr id="8325"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85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381000</xdr:colOff>
      <xdr:row>226</xdr:row>
      <xdr:rowOff>0</xdr:rowOff>
    </xdr:to>
    <xdr:sp macro="" textlink="">
      <xdr:nvSpPr>
        <xdr:cNvPr id="8326"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86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381000</xdr:colOff>
      <xdr:row>240</xdr:row>
      <xdr:rowOff>0</xdr:rowOff>
    </xdr:to>
    <xdr:sp macro="" textlink="">
      <xdr:nvSpPr>
        <xdr:cNvPr id="8327"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87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381000</xdr:colOff>
      <xdr:row>249</xdr:row>
      <xdr:rowOff>0</xdr:rowOff>
    </xdr:to>
    <xdr:sp macro="" textlink="">
      <xdr:nvSpPr>
        <xdr:cNvPr id="8328"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88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381000</xdr:colOff>
      <xdr:row>295</xdr:row>
      <xdr:rowOff>0</xdr:rowOff>
    </xdr:to>
    <xdr:sp macro="" textlink="">
      <xdr:nvSpPr>
        <xdr:cNvPr id="8329"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89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381000</xdr:colOff>
      <xdr:row>309</xdr:row>
      <xdr:rowOff>0</xdr:rowOff>
    </xdr:to>
    <xdr:sp macro="" textlink="">
      <xdr:nvSpPr>
        <xdr:cNvPr id="8330"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8A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381000</xdr:colOff>
      <xdr:row>301</xdr:row>
      <xdr:rowOff>180975</xdr:rowOff>
    </xdr:to>
    <xdr:sp macro="" textlink="">
      <xdr:nvSpPr>
        <xdr:cNvPr id="8331"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8B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8332"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8C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8333"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8D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8334"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8E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8335"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8F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336"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90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8337"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91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338"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92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381000</xdr:colOff>
      <xdr:row>81</xdr:row>
      <xdr:rowOff>0</xdr:rowOff>
    </xdr:to>
    <xdr:sp macro="" textlink="">
      <xdr:nvSpPr>
        <xdr:cNvPr id="8339"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93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381000</xdr:colOff>
      <xdr:row>95</xdr:row>
      <xdr:rowOff>0</xdr:rowOff>
    </xdr:to>
    <xdr:sp macro="" textlink="">
      <xdr:nvSpPr>
        <xdr:cNvPr id="8340"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94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381000</xdr:colOff>
      <xdr:row>102</xdr:row>
      <xdr:rowOff>0</xdr:rowOff>
    </xdr:to>
    <xdr:sp macro="" textlink="">
      <xdr:nvSpPr>
        <xdr:cNvPr id="8341"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95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381000</xdr:colOff>
      <xdr:row>116</xdr:row>
      <xdr:rowOff>0</xdr:rowOff>
    </xdr:to>
    <xdr:sp macro="" textlink="">
      <xdr:nvSpPr>
        <xdr:cNvPr id="8342"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96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381000</xdr:colOff>
      <xdr:row>123</xdr:row>
      <xdr:rowOff>0</xdr:rowOff>
    </xdr:to>
    <xdr:sp macro="" textlink="">
      <xdr:nvSpPr>
        <xdr:cNvPr id="8343"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97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381000</xdr:colOff>
      <xdr:row>130</xdr:row>
      <xdr:rowOff>0</xdr:rowOff>
    </xdr:to>
    <xdr:sp macro="" textlink="">
      <xdr:nvSpPr>
        <xdr:cNvPr id="8344"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98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381000</xdr:colOff>
      <xdr:row>167</xdr:row>
      <xdr:rowOff>0</xdr:rowOff>
    </xdr:to>
    <xdr:sp macro="" textlink="">
      <xdr:nvSpPr>
        <xdr:cNvPr id="8345"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99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381000</xdr:colOff>
      <xdr:row>188</xdr:row>
      <xdr:rowOff>0</xdr:rowOff>
    </xdr:to>
    <xdr:sp macro="" textlink="">
      <xdr:nvSpPr>
        <xdr:cNvPr id="8346"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9A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381000</xdr:colOff>
      <xdr:row>205</xdr:row>
      <xdr:rowOff>0</xdr:rowOff>
    </xdr:to>
    <xdr:sp macro="" textlink="">
      <xdr:nvSpPr>
        <xdr:cNvPr id="8347"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9B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381000</xdr:colOff>
      <xdr:row>212</xdr:row>
      <xdr:rowOff>0</xdr:rowOff>
    </xdr:to>
    <xdr:sp macro="" textlink="">
      <xdr:nvSpPr>
        <xdr:cNvPr id="8348"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9C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381000</xdr:colOff>
      <xdr:row>226</xdr:row>
      <xdr:rowOff>0</xdr:rowOff>
    </xdr:to>
    <xdr:sp macro="" textlink="">
      <xdr:nvSpPr>
        <xdr:cNvPr id="8349"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9D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381000</xdr:colOff>
      <xdr:row>240</xdr:row>
      <xdr:rowOff>0</xdr:rowOff>
    </xdr:to>
    <xdr:sp macro="" textlink="">
      <xdr:nvSpPr>
        <xdr:cNvPr id="8350"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9E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381000</xdr:colOff>
      <xdr:row>249</xdr:row>
      <xdr:rowOff>0</xdr:rowOff>
    </xdr:to>
    <xdr:sp macro="" textlink="">
      <xdr:nvSpPr>
        <xdr:cNvPr id="8351"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9F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381000</xdr:colOff>
      <xdr:row>295</xdr:row>
      <xdr:rowOff>0</xdr:rowOff>
    </xdr:to>
    <xdr:sp macro="" textlink="">
      <xdr:nvSpPr>
        <xdr:cNvPr id="8352"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A0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381000</xdr:colOff>
      <xdr:row>309</xdr:row>
      <xdr:rowOff>0</xdr:rowOff>
    </xdr:to>
    <xdr:sp macro="" textlink="">
      <xdr:nvSpPr>
        <xdr:cNvPr id="8353"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A1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381000</xdr:colOff>
      <xdr:row>301</xdr:row>
      <xdr:rowOff>180975</xdr:rowOff>
    </xdr:to>
    <xdr:sp macro="" textlink="">
      <xdr:nvSpPr>
        <xdr:cNvPr id="8354"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A2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8355"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A3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8356"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A4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8357"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A5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8358"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A6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359"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A7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8360"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A8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361"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A9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381000</xdr:colOff>
      <xdr:row>81</xdr:row>
      <xdr:rowOff>0</xdr:rowOff>
    </xdr:to>
    <xdr:sp macro="" textlink="">
      <xdr:nvSpPr>
        <xdr:cNvPr id="8362"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AA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381000</xdr:colOff>
      <xdr:row>95</xdr:row>
      <xdr:rowOff>0</xdr:rowOff>
    </xdr:to>
    <xdr:sp macro="" textlink="">
      <xdr:nvSpPr>
        <xdr:cNvPr id="8363"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AB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381000</xdr:colOff>
      <xdr:row>102</xdr:row>
      <xdr:rowOff>0</xdr:rowOff>
    </xdr:to>
    <xdr:sp macro="" textlink="">
      <xdr:nvSpPr>
        <xdr:cNvPr id="8364"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AC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381000</xdr:colOff>
      <xdr:row>116</xdr:row>
      <xdr:rowOff>0</xdr:rowOff>
    </xdr:to>
    <xdr:sp macro="" textlink="">
      <xdr:nvSpPr>
        <xdr:cNvPr id="8365"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AD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381000</xdr:colOff>
      <xdr:row>123</xdr:row>
      <xdr:rowOff>0</xdr:rowOff>
    </xdr:to>
    <xdr:sp macro="" textlink="">
      <xdr:nvSpPr>
        <xdr:cNvPr id="8366"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AE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381000</xdr:colOff>
      <xdr:row>130</xdr:row>
      <xdr:rowOff>0</xdr:rowOff>
    </xdr:to>
    <xdr:sp macro="" textlink="">
      <xdr:nvSpPr>
        <xdr:cNvPr id="8367"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AF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381000</xdr:colOff>
      <xdr:row>167</xdr:row>
      <xdr:rowOff>0</xdr:rowOff>
    </xdr:to>
    <xdr:sp macro="" textlink="">
      <xdr:nvSpPr>
        <xdr:cNvPr id="8368"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B0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381000</xdr:colOff>
      <xdr:row>188</xdr:row>
      <xdr:rowOff>0</xdr:rowOff>
    </xdr:to>
    <xdr:sp macro="" textlink="">
      <xdr:nvSpPr>
        <xdr:cNvPr id="8369"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B1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381000</xdr:colOff>
      <xdr:row>205</xdr:row>
      <xdr:rowOff>0</xdr:rowOff>
    </xdr:to>
    <xdr:sp macro="" textlink="">
      <xdr:nvSpPr>
        <xdr:cNvPr id="8370"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B2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381000</xdr:colOff>
      <xdr:row>212</xdr:row>
      <xdr:rowOff>0</xdr:rowOff>
    </xdr:to>
    <xdr:sp macro="" textlink="">
      <xdr:nvSpPr>
        <xdr:cNvPr id="8371"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B3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381000</xdr:colOff>
      <xdr:row>226</xdr:row>
      <xdr:rowOff>0</xdr:rowOff>
    </xdr:to>
    <xdr:sp macro="" textlink="">
      <xdr:nvSpPr>
        <xdr:cNvPr id="8372"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B4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381000</xdr:colOff>
      <xdr:row>240</xdr:row>
      <xdr:rowOff>0</xdr:rowOff>
    </xdr:to>
    <xdr:sp macro="" textlink="">
      <xdr:nvSpPr>
        <xdr:cNvPr id="8373"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B5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381000</xdr:colOff>
      <xdr:row>249</xdr:row>
      <xdr:rowOff>0</xdr:rowOff>
    </xdr:to>
    <xdr:sp macro="" textlink="">
      <xdr:nvSpPr>
        <xdr:cNvPr id="8374"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B6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381000</xdr:colOff>
      <xdr:row>295</xdr:row>
      <xdr:rowOff>0</xdr:rowOff>
    </xdr:to>
    <xdr:sp macro="" textlink="">
      <xdr:nvSpPr>
        <xdr:cNvPr id="8375"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B7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381000</xdr:colOff>
      <xdr:row>309</xdr:row>
      <xdr:rowOff>0</xdr:rowOff>
    </xdr:to>
    <xdr:sp macro="" textlink="">
      <xdr:nvSpPr>
        <xdr:cNvPr id="8376"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B8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381000</xdr:colOff>
      <xdr:row>301</xdr:row>
      <xdr:rowOff>180975</xdr:rowOff>
    </xdr:to>
    <xdr:sp macro="" textlink="">
      <xdr:nvSpPr>
        <xdr:cNvPr id="8377"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B9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8378"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BA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8379"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BB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8380"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BC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8381"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BD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382"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BE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8383"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BF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384"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C0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381000</xdr:colOff>
      <xdr:row>81</xdr:row>
      <xdr:rowOff>0</xdr:rowOff>
    </xdr:to>
    <xdr:sp macro="" textlink="">
      <xdr:nvSpPr>
        <xdr:cNvPr id="8385"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C1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381000</xdr:colOff>
      <xdr:row>95</xdr:row>
      <xdr:rowOff>0</xdr:rowOff>
    </xdr:to>
    <xdr:sp macro="" textlink="">
      <xdr:nvSpPr>
        <xdr:cNvPr id="8386"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C2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381000</xdr:colOff>
      <xdr:row>102</xdr:row>
      <xdr:rowOff>0</xdr:rowOff>
    </xdr:to>
    <xdr:sp macro="" textlink="">
      <xdr:nvSpPr>
        <xdr:cNvPr id="8387"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C3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381000</xdr:colOff>
      <xdr:row>116</xdr:row>
      <xdr:rowOff>0</xdr:rowOff>
    </xdr:to>
    <xdr:sp macro="" textlink="">
      <xdr:nvSpPr>
        <xdr:cNvPr id="8388"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C4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381000</xdr:colOff>
      <xdr:row>123</xdr:row>
      <xdr:rowOff>0</xdr:rowOff>
    </xdr:to>
    <xdr:sp macro="" textlink="">
      <xdr:nvSpPr>
        <xdr:cNvPr id="8389"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C5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381000</xdr:colOff>
      <xdr:row>130</xdr:row>
      <xdr:rowOff>0</xdr:rowOff>
    </xdr:to>
    <xdr:sp macro="" textlink="">
      <xdr:nvSpPr>
        <xdr:cNvPr id="8390"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C6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381000</xdr:colOff>
      <xdr:row>167</xdr:row>
      <xdr:rowOff>0</xdr:rowOff>
    </xdr:to>
    <xdr:sp macro="" textlink="">
      <xdr:nvSpPr>
        <xdr:cNvPr id="8391"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C7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381000</xdr:colOff>
      <xdr:row>188</xdr:row>
      <xdr:rowOff>0</xdr:rowOff>
    </xdr:to>
    <xdr:sp macro="" textlink="">
      <xdr:nvSpPr>
        <xdr:cNvPr id="8392"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C8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381000</xdr:colOff>
      <xdr:row>205</xdr:row>
      <xdr:rowOff>0</xdr:rowOff>
    </xdr:to>
    <xdr:sp macro="" textlink="">
      <xdr:nvSpPr>
        <xdr:cNvPr id="8393"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C9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381000</xdr:colOff>
      <xdr:row>212</xdr:row>
      <xdr:rowOff>0</xdr:rowOff>
    </xdr:to>
    <xdr:sp macro="" textlink="">
      <xdr:nvSpPr>
        <xdr:cNvPr id="8394"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CA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381000</xdr:colOff>
      <xdr:row>226</xdr:row>
      <xdr:rowOff>0</xdr:rowOff>
    </xdr:to>
    <xdr:sp macro="" textlink="">
      <xdr:nvSpPr>
        <xdr:cNvPr id="8395"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CB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381000</xdr:colOff>
      <xdr:row>240</xdr:row>
      <xdr:rowOff>0</xdr:rowOff>
    </xdr:to>
    <xdr:sp macro="" textlink="">
      <xdr:nvSpPr>
        <xdr:cNvPr id="8396"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CC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381000</xdr:colOff>
      <xdr:row>249</xdr:row>
      <xdr:rowOff>0</xdr:rowOff>
    </xdr:to>
    <xdr:sp macro="" textlink="">
      <xdr:nvSpPr>
        <xdr:cNvPr id="8397"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CD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381000</xdr:colOff>
      <xdr:row>295</xdr:row>
      <xdr:rowOff>0</xdr:rowOff>
    </xdr:to>
    <xdr:sp macro="" textlink="">
      <xdr:nvSpPr>
        <xdr:cNvPr id="8398"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CE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381000</xdr:colOff>
      <xdr:row>309</xdr:row>
      <xdr:rowOff>0</xdr:rowOff>
    </xdr:to>
    <xdr:sp macro="" textlink="">
      <xdr:nvSpPr>
        <xdr:cNvPr id="8399"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CF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381000</xdr:colOff>
      <xdr:row>301</xdr:row>
      <xdr:rowOff>180975</xdr:rowOff>
    </xdr:to>
    <xdr:sp macro="" textlink="">
      <xdr:nvSpPr>
        <xdr:cNvPr id="8400"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D0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8401"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D1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8402"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D2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8403"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D3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8404"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D4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405"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D5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8406"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D6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407"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D7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381000</xdr:colOff>
      <xdr:row>81</xdr:row>
      <xdr:rowOff>0</xdr:rowOff>
    </xdr:to>
    <xdr:sp macro="" textlink="">
      <xdr:nvSpPr>
        <xdr:cNvPr id="8408"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D8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381000</xdr:colOff>
      <xdr:row>95</xdr:row>
      <xdr:rowOff>0</xdr:rowOff>
    </xdr:to>
    <xdr:sp macro="" textlink="">
      <xdr:nvSpPr>
        <xdr:cNvPr id="8409"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D9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381000</xdr:colOff>
      <xdr:row>102</xdr:row>
      <xdr:rowOff>0</xdr:rowOff>
    </xdr:to>
    <xdr:sp macro="" textlink="">
      <xdr:nvSpPr>
        <xdr:cNvPr id="8410"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DA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381000</xdr:colOff>
      <xdr:row>116</xdr:row>
      <xdr:rowOff>0</xdr:rowOff>
    </xdr:to>
    <xdr:sp macro="" textlink="">
      <xdr:nvSpPr>
        <xdr:cNvPr id="8411"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DB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381000</xdr:colOff>
      <xdr:row>123</xdr:row>
      <xdr:rowOff>0</xdr:rowOff>
    </xdr:to>
    <xdr:sp macro="" textlink="">
      <xdr:nvSpPr>
        <xdr:cNvPr id="8412"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DC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381000</xdr:colOff>
      <xdr:row>130</xdr:row>
      <xdr:rowOff>0</xdr:rowOff>
    </xdr:to>
    <xdr:sp macro="" textlink="">
      <xdr:nvSpPr>
        <xdr:cNvPr id="8413"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DD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381000</xdr:colOff>
      <xdr:row>167</xdr:row>
      <xdr:rowOff>0</xdr:rowOff>
    </xdr:to>
    <xdr:sp macro="" textlink="">
      <xdr:nvSpPr>
        <xdr:cNvPr id="8414"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DE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381000</xdr:colOff>
      <xdr:row>188</xdr:row>
      <xdr:rowOff>0</xdr:rowOff>
    </xdr:to>
    <xdr:sp macro="" textlink="">
      <xdr:nvSpPr>
        <xdr:cNvPr id="8415"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DF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381000</xdr:colOff>
      <xdr:row>205</xdr:row>
      <xdr:rowOff>0</xdr:rowOff>
    </xdr:to>
    <xdr:sp macro="" textlink="">
      <xdr:nvSpPr>
        <xdr:cNvPr id="8416"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E0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381000</xdr:colOff>
      <xdr:row>212</xdr:row>
      <xdr:rowOff>0</xdr:rowOff>
    </xdr:to>
    <xdr:sp macro="" textlink="">
      <xdr:nvSpPr>
        <xdr:cNvPr id="8417"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E1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381000</xdr:colOff>
      <xdr:row>226</xdr:row>
      <xdr:rowOff>0</xdr:rowOff>
    </xdr:to>
    <xdr:sp macro="" textlink="">
      <xdr:nvSpPr>
        <xdr:cNvPr id="8418"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E2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381000</xdr:colOff>
      <xdr:row>240</xdr:row>
      <xdr:rowOff>0</xdr:rowOff>
    </xdr:to>
    <xdr:sp macro="" textlink="">
      <xdr:nvSpPr>
        <xdr:cNvPr id="8419"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E3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381000</xdr:colOff>
      <xdr:row>249</xdr:row>
      <xdr:rowOff>0</xdr:rowOff>
    </xdr:to>
    <xdr:sp macro="" textlink="">
      <xdr:nvSpPr>
        <xdr:cNvPr id="8420"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E4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381000</xdr:colOff>
      <xdr:row>295</xdr:row>
      <xdr:rowOff>0</xdr:rowOff>
    </xdr:to>
    <xdr:sp macro="" textlink="">
      <xdr:nvSpPr>
        <xdr:cNvPr id="8421"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E5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381000</xdr:colOff>
      <xdr:row>309</xdr:row>
      <xdr:rowOff>0</xdr:rowOff>
    </xdr:to>
    <xdr:sp macro="" textlink="">
      <xdr:nvSpPr>
        <xdr:cNvPr id="8422"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E6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381000</xdr:colOff>
      <xdr:row>301</xdr:row>
      <xdr:rowOff>180975</xdr:rowOff>
    </xdr:to>
    <xdr:sp macro="" textlink="">
      <xdr:nvSpPr>
        <xdr:cNvPr id="8423"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E7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8424"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E8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8425"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E9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8426"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EA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8427"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EB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428"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EC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8429"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ED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430"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EE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381000</xdr:colOff>
      <xdr:row>81</xdr:row>
      <xdr:rowOff>0</xdr:rowOff>
    </xdr:to>
    <xdr:sp macro="" textlink="">
      <xdr:nvSpPr>
        <xdr:cNvPr id="8431"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EF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381000</xdr:colOff>
      <xdr:row>95</xdr:row>
      <xdr:rowOff>0</xdr:rowOff>
    </xdr:to>
    <xdr:sp macro="" textlink="">
      <xdr:nvSpPr>
        <xdr:cNvPr id="8432"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F0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381000</xdr:colOff>
      <xdr:row>102</xdr:row>
      <xdr:rowOff>0</xdr:rowOff>
    </xdr:to>
    <xdr:sp macro="" textlink="">
      <xdr:nvSpPr>
        <xdr:cNvPr id="8433"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F1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381000</xdr:colOff>
      <xdr:row>116</xdr:row>
      <xdr:rowOff>0</xdr:rowOff>
    </xdr:to>
    <xdr:sp macro="" textlink="">
      <xdr:nvSpPr>
        <xdr:cNvPr id="8434"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F2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381000</xdr:colOff>
      <xdr:row>123</xdr:row>
      <xdr:rowOff>0</xdr:rowOff>
    </xdr:to>
    <xdr:sp macro="" textlink="">
      <xdr:nvSpPr>
        <xdr:cNvPr id="8435"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F3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381000</xdr:colOff>
      <xdr:row>130</xdr:row>
      <xdr:rowOff>0</xdr:rowOff>
    </xdr:to>
    <xdr:sp macro="" textlink="">
      <xdr:nvSpPr>
        <xdr:cNvPr id="8436"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F4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381000</xdr:colOff>
      <xdr:row>167</xdr:row>
      <xdr:rowOff>0</xdr:rowOff>
    </xdr:to>
    <xdr:sp macro="" textlink="">
      <xdr:nvSpPr>
        <xdr:cNvPr id="8437"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F5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381000</xdr:colOff>
      <xdr:row>188</xdr:row>
      <xdr:rowOff>0</xdr:rowOff>
    </xdr:to>
    <xdr:sp macro="" textlink="">
      <xdr:nvSpPr>
        <xdr:cNvPr id="8438"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F6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381000</xdr:colOff>
      <xdr:row>205</xdr:row>
      <xdr:rowOff>0</xdr:rowOff>
    </xdr:to>
    <xdr:sp macro="" textlink="">
      <xdr:nvSpPr>
        <xdr:cNvPr id="8439"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F7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381000</xdr:colOff>
      <xdr:row>212</xdr:row>
      <xdr:rowOff>0</xdr:rowOff>
    </xdr:to>
    <xdr:sp macro="" textlink="">
      <xdr:nvSpPr>
        <xdr:cNvPr id="8440"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F8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381000</xdr:colOff>
      <xdr:row>226</xdr:row>
      <xdr:rowOff>0</xdr:rowOff>
    </xdr:to>
    <xdr:sp macro="" textlink="">
      <xdr:nvSpPr>
        <xdr:cNvPr id="8441"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F9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381000</xdr:colOff>
      <xdr:row>240</xdr:row>
      <xdr:rowOff>0</xdr:rowOff>
    </xdr:to>
    <xdr:sp macro="" textlink="">
      <xdr:nvSpPr>
        <xdr:cNvPr id="8442"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FA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381000</xdr:colOff>
      <xdr:row>249</xdr:row>
      <xdr:rowOff>0</xdr:rowOff>
    </xdr:to>
    <xdr:sp macro="" textlink="">
      <xdr:nvSpPr>
        <xdr:cNvPr id="8443"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FB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381000</xdr:colOff>
      <xdr:row>295</xdr:row>
      <xdr:rowOff>0</xdr:rowOff>
    </xdr:to>
    <xdr:sp macro="" textlink="">
      <xdr:nvSpPr>
        <xdr:cNvPr id="8444"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FC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381000</xdr:colOff>
      <xdr:row>309</xdr:row>
      <xdr:rowOff>0</xdr:rowOff>
    </xdr:to>
    <xdr:sp macro="" textlink="">
      <xdr:nvSpPr>
        <xdr:cNvPr id="8445"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FD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381000</xdr:colOff>
      <xdr:row>301</xdr:row>
      <xdr:rowOff>180975</xdr:rowOff>
    </xdr:to>
    <xdr:sp macro="" textlink="">
      <xdr:nvSpPr>
        <xdr:cNvPr id="8446"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FE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8447"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FF2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8448"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00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8449"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01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8450"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02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451"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03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8452"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04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453"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05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381000</xdr:colOff>
      <xdr:row>81</xdr:row>
      <xdr:rowOff>0</xdr:rowOff>
    </xdr:to>
    <xdr:sp macro="" textlink="">
      <xdr:nvSpPr>
        <xdr:cNvPr id="8454"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06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381000</xdr:colOff>
      <xdr:row>95</xdr:row>
      <xdr:rowOff>0</xdr:rowOff>
    </xdr:to>
    <xdr:sp macro="" textlink="">
      <xdr:nvSpPr>
        <xdr:cNvPr id="8455"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07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381000</xdr:colOff>
      <xdr:row>102</xdr:row>
      <xdr:rowOff>0</xdr:rowOff>
    </xdr:to>
    <xdr:sp macro="" textlink="">
      <xdr:nvSpPr>
        <xdr:cNvPr id="8456"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08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381000</xdr:colOff>
      <xdr:row>116</xdr:row>
      <xdr:rowOff>0</xdr:rowOff>
    </xdr:to>
    <xdr:sp macro="" textlink="">
      <xdr:nvSpPr>
        <xdr:cNvPr id="8457"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09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381000</xdr:colOff>
      <xdr:row>123</xdr:row>
      <xdr:rowOff>0</xdr:rowOff>
    </xdr:to>
    <xdr:sp macro="" textlink="">
      <xdr:nvSpPr>
        <xdr:cNvPr id="8458"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0A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381000</xdr:colOff>
      <xdr:row>130</xdr:row>
      <xdr:rowOff>0</xdr:rowOff>
    </xdr:to>
    <xdr:sp macro="" textlink="">
      <xdr:nvSpPr>
        <xdr:cNvPr id="8459"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0B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381000</xdr:colOff>
      <xdr:row>167</xdr:row>
      <xdr:rowOff>0</xdr:rowOff>
    </xdr:to>
    <xdr:sp macro="" textlink="">
      <xdr:nvSpPr>
        <xdr:cNvPr id="8460"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0C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381000</xdr:colOff>
      <xdr:row>188</xdr:row>
      <xdr:rowOff>0</xdr:rowOff>
    </xdr:to>
    <xdr:sp macro="" textlink="">
      <xdr:nvSpPr>
        <xdr:cNvPr id="8461"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0D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381000</xdr:colOff>
      <xdr:row>205</xdr:row>
      <xdr:rowOff>0</xdr:rowOff>
    </xdr:to>
    <xdr:sp macro="" textlink="">
      <xdr:nvSpPr>
        <xdr:cNvPr id="8462"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0E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381000</xdr:colOff>
      <xdr:row>212</xdr:row>
      <xdr:rowOff>0</xdr:rowOff>
    </xdr:to>
    <xdr:sp macro="" textlink="">
      <xdr:nvSpPr>
        <xdr:cNvPr id="8463"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0F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381000</xdr:colOff>
      <xdr:row>226</xdr:row>
      <xdr:rowOff>0</xdr:rowOff>
    </xdr:to>
    <xdr:sp macro="" textlink="">
      <xdr:nvSpPr>
        <xdr:cNvPr id="8464"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10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381000</xdr:colOff>
      <xdr:row>240</xdr:row>
      <xdr:rowOff>0</xdr:rowOff>
    </xdr:to>
    <xdr:sp macro="" textlink="">
      <xdr:nvSpPr>
        <xdr:cNvPr id="8465"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11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381000</xdr:colOff>
      <xdr:row>249</xdr:row>
      <xdr:rowOff>0</xdr:rowOff>
    </xdr:to>
    <xdr:sp macro="" textlink="">
      <xdr:nvSpPr>
        <xdr:cNvPr id="8466"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12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381000</xdr:colOff>
      <xdr:row>295</xdr:row>
      <xdr:rowOff>0</xdr:rowOff>
    </xdr:to>
    <xdr:sp macro="" textlink="">
      <xdr:nvSpPr>
        <xdr:cNvPr id="8467"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13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381000</xdr:colOff>
      <xdr:row>309</xdr:row>
      <xdr:rowOff>0</xdr:rowOff>
    </xdr:to>
    <xdr:sp macro="" textlink="">
      <xdr:nvSpPr>
        <xdr:cNvPr id="8468"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14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381000</xdr:colOff>
      <xdr:row>301</xdr:row>
      <xdr:rowOff>180975</xdr:rowOff>
    </xdr:to>
    <xdr:sp macro="" textlink="">
      <xdr:nvSpPr>
        <xdr:cNvPr id="8469"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15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38</xdr:row>
      <xdr:rowOff>0</xdr:rowOff>
    </xdr:from>
    <xdr:to>
      <xdr:col>9</xdr:col>
      <xdr:colOff>0</xdr:colOff>
      <xdr:row>44</xdr:row>
      <xdr:rowOff>0</xdr:rowOff>
    </xdr:to>
    <xdr:sp macro="" textlink="">
      <xdr:nvSpPr>
        <xdr:cNvPr id="8470" name="Group Box 13" hidden="1">
          <a:extLst>
            <a:ext uri="{63B3BB69-23CF-44E3-9099-C40C66FF867C}">
              <a14:compatExt xmlns:a14="http://schemas.microsoft.com/office/drawing/2010/main" spid="_x0000_s7710"/>
            </a:ext>
            <a:ext uri="{FF2B5EF4-FFF2-40B4-BE49-F238E27FC236}">
              <a16:creationId xmlns:a16="http://schemas.microsoft.com/office/drawing/2014/main" id="{00000000-0008-0000-0000-000016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45</xdr:row>
      <xdr:rowOff>0</xdr:rowOff>
    </xdr:from>
    <xdr:to>
      <xdr:col>9</xdr:col>
      <xdr:colOff>0</xdr:colOff>
      <xdr:row>51</xdr:row>
      <xdr:rowOff>0</xdr:rowOff>
    </xdr:to>
    <xdr:sp macro="" textlink="">
      <xdr:nvSpPr>
        <xdr:cNvPr id="8471" name="Group Box 19" hidden="1">
          <a:extLst>
            <a:ext uri="{63B3BB69-23CF-44E3-9099-C40C66FF867C}">
              <a14:compatExt xmlns:a14="http://schemas.microsoft.com/office/drawing/2010/main" spid="_x0000_s7711"/>
            </a:ext>
            <a:ext uri="{FF2B5EF4-FFF2-40B4-BE49-F238E27FC236}">
              <a16:creationId xmlns:a16="http://schemas.microsoft.com/office/drawing/2014/main" id="{00000000-0008-0000-0000-000017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9</xdr:col>
      <xdr:colOff>0</xdr:colOff>
      <xdr:row>58</xdr:row>
      <xdr:rowOff>0</xdr:rowOff>
    </xdr:to>
    <xdr:sp macro="" textlink="">
      <xdr:nvSpPr>
        <xdr:cNvPr id="8472" name="Group Box 31" hidden="1">
          <a:extLst>
            <a:ext uri="{63B3BB69-23CF-44E3-9099-C40C66FF867C}">
              <a14:compatExt xmlns:a14="http://schemas.microsoft.com/office/drawing/2010/main" spid="_x0000_s7712"/>
            </a:ext>
            <a:ext uri="{FF2B5EF4-FFF2-40B4-BE49-F238E27FC236}">
              <a16:creationId xmlns:a16="http://schemas.microsoft.com/office/drawing/2014/main" id="{00000000-0008-0000-0000-000018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154</xdr:row>
      <xdr:rowOff>0</xdr:rowOff>
    </xdr:from>
    <xdr:to>
      <xdr:col>9</xdr:col>
      <xdr:colOff>0</xdr:colOff>
      <xdr:row>160</xdr:row>
      <xdr:rowOff>0</xdr:rowOff>
    </xdr:to>
    <xdr:sp macro="" textlink="">
      <xdr:nvSpPr>
        <xdr:cNvPr id="8473" name="Group Box 49" hidden="1">
          <a:extLst>
            <a:ext uri="{63B3BB69-23CF-44E3-9099-C40C66FF867C}">
              <a14:compatExt xmlns:a14="http://schemas.microsoft.com/office/drawing/2010/main" spid="_x0000_s7713"/>
            </a:ext>
            <a:ext uri="{FF2B5EF4-FFF2-40B4-BE49-F238E27FC236}">
              <a16:creationId xmlns:a16="http://schemas.microsoft.com/office/drawing/2014/main" id="{00000000-0008-0000-0000-000019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474" name="Group Box 55" hidden="1">
          <a:extLst>
            <a:ext uri="{63B3BB69-23CF-44E3-9099-C40C66FF867C}">
              <a14:compatExt xmlns:a14="http://schemas.microsoft.com/office/drawing/2010/main" spid="_x0000_s7714"/>
            </a:ext>
            <a:ext uri="{FF2B5EF4-FFF2-40B4-BE49-F238E27FC236}">
              <a16:creationId xmlns:a16="http://schemas.microsoft.com/office/drawing/2014/main" id="{00000000-0008-0000-0000-00001A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257</xdr:row>
      <xdr:rowOff>0</xdr:rowOff>
    </xdr:from>
    <xdr:to>
      <xdr:col>9</xdr:col>
      <xdr:colOff>0</xdr:colOff>
      <xdr:row>263</xdr:row>
      <xdr:rowOff>0</xdr:rowOff>
    </xdr:to>
    <xdr:sp macro="" textlink="">
      <xdr:nvSpPr>
        <xdr:cNvPr id="8475" name="Group Box 65" hidden="1">
          <a:extLst>
            <a:ext uri="{63B3BB69-23CF-44E3-9099-C40C66FF867C}">
              <a14:compatExt xmlns:a14="http://schemas.microsoft.com/office/drawing/2010/main" spid="_x0000_s7715"/>
            </a:ext>
            <a:ext uri="{FF2B5EF4-FFF2-40B4-BE49-F238E27FC236}">
              <a16:creationId xmlns:a16="http://schemas.microsoft.com/office/drawing/2014/main" id="{00000000-0008-0000-0000-00001B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266</xdr:row>
      <xdr:rowOff>0</xdr:rowOff>
    </xdr:from>
    <xdr:to>
      <xdr:col>9</xdr:col>
      <xdr:colOff>0</xdr:colOff>
      <xdr:row>272</xdr:row>
      <xdr:rowOff>0</xdr:rowOff>
    </xdr:to>
    <xdr:sp macro="" textlink="">
      <xdr:nvSpPr>
        <xdr:cNvPr id="8476" name="Group Box 71" hidden="1">
          <a:extLst>
            <a:ext uri="{63B3BB69-23CF-44E3-9099-C40C66FF867C}">
              <a14:compatExt xmlns:a14="http://schemas.microsoft.com/office/drawing/2010/main" spid="_x0000_s7716"/>
            </a:ext>
            <a:ext uri="{FF2B5EF4-FFF2-40B4-BE49-F238E27FC236}">
              <a16:creationId xmlns:a16="http://schemas.microsoft.com/office/drawing/2014/main" id="{00000000-0008-0000-0000-00001C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381000</xdr:colOff>
      <xdr:row>81</xdr:row>
      <xdr:rowOff>0</xdr:rowOff>
    </xdr:to>
    <xdr:sp macro="" textlink="">
      <xdr:nvSpPr>
        <xdr:cNvPr id="8477" name="Group Box 342" hidden="1">
          <a:extLst>
            <a:ext uri="{63B3BB69-23CF-44E3-9099-C40C66FF867C}">
              <a14:compatExt xmlns:a14="http://schemas.microsoft.com/office/drawing/2010/main" spid="_x0000_s7717"/>
            </a:ext>
            <a:ext uri="{FF2B5EF4-FFF2-40B4-BE49-F238E27FC236}">
              <a16:creationId xmlns:a16="http://schemas.microsoft.com/office/drawing/2014/main" id="{00000000-0008-0000-0000-00001D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90</xdr:row>
      <xdr:rowOff>0</xdr:rowOff>
    </xdr:from>
    <xdr:to>
      <xdr:col>2</xdr:col>
      <xdr:colOff>381000</xdr:colOff>
      <xdr:row>95</xdr:row>
      <xdr:rowOff>0</xdr:rowOff>
    </xdr:to>
    <xdr:sp macro="" textlink="">
      <xdr:nvSpPr>
        <xdr:cNvPr id="8478" name="Group Box 354" hidden="1">
          <a:extLst>
            <a:ext uri="{63B3BB69-23CF-44E3-9099-C40C66FF867C}">
              <a14:compatExt xmlns:a14="http://schemas.microsoft.com/office/drawing/2010/main" spid="_x0000_s7718"/>
            </a:ext>
            <a:ext uri="{FF2B5EF4-FFF2-40B4-BE49-F238E27FC236}">
              <a16:creationId xmlns:a16="http://schemas.microsoft.com/office/drawing/2014/main" id="{00000000-0008-0000-0000-00001E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97</xdr:row>
      <xdr:rowOff>0</xdr:rowOff>
    </xdr:from>
    <xdr:to>
      <xdr:col>2</xdr:col>
      <xdr:colOff>381000</xdr:colOff>
      <xdr:row>102</xdr:row>
      <xdr:rowOff>0</xdr:rowOff>
    </xdr:to>
    <xdr:sp macro="" textlink="">
      <xdr:nvSpPr>
        <xdr:cNvPr id="8479" name="Group Box 355" hidden="1">
          <a:extLst>
            <a:ext uri="{63B3BB69-23CF-44E3-9099-C40C66FF867C}">
              <a14:compatExt xmlns:a14="http://schemas.microsoft.com/office/drawing/2010/main" spid="_x0000_s7719"/>
            </a:ext>
            <a:ext uri="{FF2B5EF4-FFF2-40B4-BE49-F238E27FC236}">
              <a16:creationId xmlns:a16="http://schemas.microsoft.com/office/drawing/2014/main" id="{00000000-0008-0000-0000-00001F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111</xdr:row>
      <xdr:rowOff>0</xdr:rowOff>
    </xdr:from>
    <xdr:to>
      <xdr:col>2</xdr:col>
      <xdr:colOff>381000</xdr:colOff>
      <xdr:row>116</xdr:row>
      <xdr:rowOff>0</xdr:rowOff>
    </xdr:to>
    <xdr:sp macro="" textlink="">
      <xdr:nvSpPr>
        <xdr:cNvPr id="8480" name="Group Box 362" hidden="1">
          <a:extLst>
            <a:ext uri="{63B3BB69-23CF-44E3-9099-C40C66FF867C}">
              <a14:compatExt xmlns:a14="http://schemas.microsoft.com/office/drawing/2010/main" spid="_x0000_s7720"/>
            </a:ext>
            <a:ext uri="{FF2B5EF4-FFF2-40B4-BE49-F238E27FC236}">
              <a16:creationId xmlns:a16="http://schemas.microsoft.com/office/drawing/2014/main" id="{00000000-0008-0000-0000-000020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118</xdr:row>
      <xdr:rowOff>0</xdr:rowOff>
    </xdr:from>
    <xdr:to>
      <xdr:col>2</xdr:col>
      <xdr:colOff>381000</xdr:colOff>
      <xdr:row>123</xdr:row>
      <xdr:rowOff>0</xdr:rowOff>
    </xdr:to>
    <xdr:sp macro="" textlink="">
      <xdr:nvSpPr>
        <xdr:cNvPr id="8481" name="Group Box 363" hidden="1">
          <a:extLst>
            <a:ext uri="{63B3BB69-23CF-44E3-9099-C40C66FF867C}">
              <a14:compatExt xmlns:a14="http://schemas.microsoft.com/office/drawing/2010/main" spid="_x0000_s7721"/>
            </a:ext>
            <a:ext uri="{FF2B5EF4-FFF2-40B4-BE49-F238E27FC236}">
              <a16:creationId xmlns:a16="http://schemas.microsoft.com/office/drawing/2014/main" id="{00000000-0008-0000-0000-000021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125</xdr:row>
      <xdr:rowOff>0</xdr:rowOff>
    </xdr:from>
    <xdr:to>
      <xdr:col>2</xdr:col>
      <xdr:colOff>381000</xdr:colOff>
      <xdr:row>130</xdr:row>
      <xdr:rowOff>0</xdr:rowOff>
    </xdr:to>
    <xdr:sp macro="" textlink="">
      <xdr:nvSpPr>
        <xdr:cNvPr id="8482" name="Group Box 364" hidden="1">
          <a:extLst>
            <a:ext uri="{63B3BB69-23CF-44E3-9099-C40C66FF867C}">
              <a14:compatExt xmlns:a14="http://schemas.microsoft.com/office/drawing/2010/main" spid="_x0000_s7722"/>
            </a:ext>
            <a:ext uri="{FF2B5EF4-FFF2-40B4-BE49-F238E27FC236}">
              <a16:creationId xmlns:a16="http://schemas.microsoft.com/office/drawing/2014/main" id="{00000000-0008-0000-0000-000022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162</xdr:row>
      <xdr:rowOff>0</xdr:rowOff>
    </xdr:from>
    <xdr:to>
      <xdr:col>2</xdr:col>
      <xdr:colOff>381000</xdr:colOff>
      <xdr:row>167</xdr:row>
      <xdr:rowOff>0</xdr:rowOff>
    </xdr:to>
    <xdr:sp macro="" textlink="">
      <xdr:nvSpPr>
        <xdr:cNvPr id="8483" name="Group Box 418" hidden="1">
          <a:extLst>
            <a:ext uri="{63B3BB69-23CF-44E3-9099-C40C66FF867C}">
              <a14:compatExt xmlns:a14="http://schemas.microsoft.com/office/drawing/2010/main" spid="_x0000_s7723"/>
            </a:ext>
            <a:ext uri="{FF2B5EF4-FFF2-40B4-BE49-F238E27FC236}">
              <a16:creationId xmlns:a16="http://schemas.microsoft.com/office/drawing/2014/main" id="{00000000-0008-0000-0000-000023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183</xdr:row>
      <xdr:rowOff>0</xdr:rowOff>
    </xdr:from>
    <xdr:to>
      <xdr:col>2</xdr:col>
      <xdr:colOff>381000</xdr:colOff>
      <xdr:row>188</xdr:row>
      <xdr:rowOff>0</xdr:rowOff>
    </xdr:to>
    <xdr:sp macro="" textlink="">
      <xdr:nvSpPr>
        <xdr:cNvPr id="8484" name="Group Box 421" hidden="1">
          <a:extLst>
            <a:ext uri="{63B3BB69-23CF-44E3-9099-C40C66FF867C}">
              <a14:compatExt xmlns:a14="http://schemas.microsoft.com/office/drawing/2010/main" spid="_x0000_s7724"/>
            </a:ext>
            <a:ext uri="{FF2B5EF4-FFF2-40B4-BE49-F238E27FC236}">
              <a16:creationId xmlns:a16="http://schemas.microsoft.com/office/drawing/2014/main" id="{00000000-0008-0000-0000-000024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200</xdr:row>
      <xdr:rowOff>0</xdr:rowOff>
    </xdr:from>
    <xdr:to>
      <xdr:col>2</xdr:col>
      <xdr:colOff>381000</xdr:colOff>
      <xdr:row>205</xdr:row>
      <xdr:rowOff>0</xdr:rowOff>
    </xdr:to>
    <xdr:sp macro="" textlink="">
      <xdr:nvSpPr>
        <xdr:cNvPr id="8485" name="Group Box 423" hidden="1">
          <a:extLst>
            <a:ext uri="{63B3BB69-23CF-44E3-9099-C40C66FF867C}">
              <a14:compatExt xmlns:a14="http://schemas.microsoft.com/office/drawing/2010/main" spid="_x0000_s7725"/>
            </a:ext>
            <a:ext uri="{FF2B5EF4-FFF2-40B4-BE49-F238E27FC236}">
              <a16:creationId xmlns:a16="http://schemas.microsoft.com/office/drawing/2014/main" id="{00000000-0008-0000-0000-000025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207</xdr:row>
      <xdr:rowOff>0</xdr:rowOff>
    </xdr:from>
    <xdr:to>
      <xdr:col>2</xdr:col>
      <xdr:colOff>381000</xdr:colOff>
      <xdr:row>212</xdr:row>
      <xdr:rowOff>0</xdr:rowOff>
    </xdr:to>
    <xdr:sp macro="" textlink="">
      <xdr:nvSpPr>
        <xdr:cNvPr id="8486" name="Group Box 424" hidden="1">
          <a:extLst>
            <a:ext uri="{63B3BB69-23CF-44E3-9099-C40C66FF867C}">
              <a14:compatExt xmlns:a14="http://schemas.microsoft.com/office/drawing/2010/main" spid="_x0000_s7726"/>
            </a:ext>
            <a:ext uri="{FF2B5EF4-FFF2-40B4-BE49-F238E27FC236}">
              <a16:creationId xmlns:a16="http://schemas.microsoft.com/office/drawing/2014/main" id="{00000000-0008-0000-0000-000026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221</xdr:row>
      <xdr:rowOff>0</xdr:rowOff>
    </xdr:from>
    <xdr:to>
      <xdr:col>2</xdr:col>
      <xdr:colOff>381000</xdr:colOff>
      <xdr:row>226</xdr:row>
      <xdr:rowOff>0</xdr:rowOff>
    </xdr:to>
    <xdr:sp macro="" textlink="">
      <xdr:nvSpPr>
        <xdr:cNvPr id="8487" name="Group Box 426" hidden="1">
          <a:extLst>
            <a:ext uri="{63B3BB69-23CF-44E3-9099-C40C66FF867C}">
              <a14:compatExt xmlns:a14="http://schemas.microsoft.com/office/drawing/2010/main" spid="_x0000_s7727"/>
            </a:ext>
            <a:ext uri="{FF2B5EF4-FFF2-40B4-BE49-F238E27FC236}">
              <a16:creationId xmlns:a16="http://schemas.microsoft.com/office/drawing/2014/main" id="{00000000-0008-0000-0000-000027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235</xdr:row>
      <xdr:rowOff>0</xdr:rowOff>
    </xdr:from>
    <xdr:to>
      <xdr:col>2</xdr:col>
      <xdr:colOff>381000</xdr:colOff>
      <xdr:row>240</xdr:row>
      <xdr:rowOff>0</xdr:rowOff>
    </xdr:to>
    <xdr:sp macro="" textlink="">
      <xdr:nvSpPr>
        <xdr:cNvPr id="8488" name="Group Box 428" hidden="1">
          <a:extLst>
            <a:ext uri="{63B3BB69-23CF-44E3-9099-C40C66FF867C}">
              <a14:compatExt xmlns:a14="http://schemas.microsoft.com/office/drawing/2010/main" spid="_x0000_s7728"/>
            </a:ext>
            <a:ext uri="{FF2B5EF4-FFF2-40B4-BE49-F238E27FC236}">
              <a16:creationId xmlns:a16="http://schemas.microsoft.com/office/drawing/2014/main" id="{00000000-0008-0000-0000-000028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244</xdr:row>
      <xdr:rowOff>0</xdr:rowOff>
    </xdr:from>
    <xdr:to>
      <xdr:col>2</xdr:col>
      <xdr:colOff>381000</xdr:colOff>
      <xdr:row>249</xdr:row>
      <xdr:rowOff>0</xdr:rowOff>
    </xdr:to>
    <xdr:sp macro="" textlink="">
      <xdr:nvSpPr>
        <xdr:cNvPr id="8489" name="Group Box 484" hidden="1">
          <a:extLst>
            <a:ext uri="{63B3BB69-23CF-44E3-9099-C40C66FF867C}">
              <a14:compatExt xmlns:a14="http://schemas.microsoft.com/office/drawing/2010/main" spid="_x0000_s7729"/>
            </a:ext>
            <a:ext uri="{FF2B5EF4-FFF2-40B4-BE49-F238E27FC236}">
              <a16:creationId xmlns:a16="http://schemas.microsoft.com/office/drawing/2014/main" id="{00000000-0008-0000-0000-000029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290</xdr:row>
      <xdr:rowOff>0</xdr:rowOff>
    </xdr:from>
    <xdr:to>
      <xdr:col>2</xdr:col>
      <xdr:colOff>381000</xdr:colOff>
      <xdr:row>295</xdr:row>
      <xdr:rowOff>0</xdr:rowOff>
    </xdr:to>
    <xdr:sp macro="" textlink="">
      <xdr:nvSpPr>
        <xdr:cNvPr id="8490" name="Group Box 514" hidden="1">
          <a:extLst>
            <a:ext uri="{63B3BB69-23CF-44E3-9099-C40C66FF867C}">
              <a14:compatExt xmlns:a14="http://schemas.microsoft.com/office/drawing/2010/main" spid="_x0000_s7730"/>
            </a:ext>
            <a:ext uri="{FF2B5EF4-FFF2-40B4-BE49-F238E27FC236}">
              <a16:creationId xmlns:a16="http://schemas.microsoft.com/office/drawing/2014/main" id="{00000000-0008-0000-0000-00002A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304</xdr:row>
      <xdr:rowOff>0</xdr:rowOff>
    </xdr:from>
    <xdr:to>
      <xdr:col>2</xdr:col>
      <xdr:colOff>381000</xdr:colOff>
      <xdr:row>309</xdr:row>
      <xdr:rowOff>0</xdr:rowOff>
    </xdr:to>
    <xdr:sp macro="" textlink="">
      <xdr:nvSpPr>
        <xdr:cNvPr id="8491" name="Group Box 521" hidden="1">
          <a:extLst>
            <a:ext uri="{63B3BB69-23CF-44E3-9099-C40C66FF867C}">
              <a14:compatExt xmlns:a14="http://schemas.microsoft.com/office/drawing/2010/main" spid="_x0000_s7731"/>
            </a:ext>
            <a:ext uri="{FF2B5EF4-FFF2-40B4-BE49-F238E27FC236}">
              <a16:creationId xmlns:a16="http://schemas.microsoft.com/office/drawing/2014/main" id="{00000000-0008-0000-0000-00002B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297</xdr:row>
      <xdr:rowOff>0</xdr:rowOff>
    </xdr:from>
    <xdr:to>
      <xdr:col>2</xdr:col>
      <xdr:colOff>381000</xdr:colOff>
      <xdr:row>301</xdr:row>
      <xdr:rowOff>180975</xdr:rowOff>
    </xdr:to>
    <xdr:sp macro="" textlink="">
      <xdr:nvSpPr>
        <xdr:cNvPr id="8492" name="Group Box 534" hidden="1">
          <a:extLst>
            <a:ext uri="{63B3BB69-23CF-44E3-9099-C40C66FF867C}">
              <a14:compatExt xmlns:a14="http://schemas.microsoft.com/office/drawing/2010/main" spid="_x0000_s7732"/>
            </a:ext>
            <a:ext uri="{FF2B5EF4-FFF2-40B4-BE49-F238E27FC236}">
              <a16:creationId xmlns:a16="http://schemas.microsoft.com/office/drawing/2014/main" id="{00000000-0008-0000-0000-00002C21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mc:AlternateContent xmlns:mc="http://schemas.openxmlformats.org/markup-compatibility/2006">
    <mc:Choice xmlns:a14="http://schemas.microsoft.com/office/drawing/2010/main" Requires="a14">
      <xdr:twoCellAnchor>
        <xdr:from>
          <xdr:col>8</xdr:col>
          <xdr:colOff>0</xdr:colOff>
          <xdr:row>38</xdr:row>
          <xdr:rowOff>0</xdr:rowOff>
        </xdr:from>
        <xdr:to>
          <xdr:col>9</xdr:col>
          <xdr:colOff>0</xdr:colOff>
          <xdr:row>44</xdr:row>
          <xdr:rowOff>0</xdr:rowOff>
        </xdr:to>
        <xdr:sp macro="" textlink="">
          <xdr:nvSpPr>
            <xdr:cNvPr id="8493" name="Group Box 13" hidden="1">
              <a:extLst>
                <a:ext uri="{63B3BB69-23CF-44E3-9099-C40C66FF867C}">
                  <a14:compatExt spid="_x0000_s7710"/>
                </a:ext>
                <a:ext uri="{FF2B5EF4-FFF2-40B4-BE49-F238E27FC236}">
                  <a16:creationId xmlns:a16="http://schemas.microsoft.com/office/drawing/2014/main" id="{00000000-0008-0000-0000-00002D2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45</xdr:row>
          <xdr:rowOff>0</xdr:rowOff>
        </xdr:from>
        <xdr:to>
          <xdr:col>9</xdr:col>
          <xdr:colOff>0</xdr:colOff>
          <xdr:row>51</xdr:row>
          <xdr:rowOff>0</xdr:rowOff>
        </xdr:to>
        <xdr:sp macro="" textlink="">
          <xdr:nvSpPr>
            <xdr:cNvPr id="8494" name="Group Box 19" hidden="1">
              <a:extLst>
                <a:ext uri="{63B3BB69-23CF-44E3-9099-C40C66FF867C}">
                  <a14:compatExt spid="_x0000_s7711"/>
                </a:ext>
                <a:ext uri="{FF2B5EF4-FFF2-40B4-BE49-F238E27FC236}">
                  <a16:creationId xmlns:a16="http://schemas.microsoft.com/office/drawing/2014/main" id="{00000000-0008-0000-0000-00002E2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52</xdr:row>
          <xdr:rowOff>0</xdr:rowOff>
        </xdr:from>
        <xdr:to>
          <xdr:col>9</xdr:col>
          <xdr:colOff>0</xdr:colOff>
          <xdr:row>58</xdr:row>
          <xdr:rowOff>0</xdr:rowOff>
        </xdr:to>
        <xdr:sp macro="" textlink="">
          <xdr:nvSpPr>
            <xdr:cNvPr id="8495" name="Group Box 31" hidden="1">
              <a:extLst>
                <a:ext uri="{63B3BB69-23CF-44E3-9099-C40C66FF867C}">
                  <a14:compatExt spid="_x0000_s7712"/>
                </a:ext>
                <a:ext uri="{FF2B5EF4-FFF2-40B4-BE49-F238E27FC236}">
                  <a16:creationId xmlns:a16="http://schemas.microsoft.com/office/drawing/2014/main" id="{00000000-0008-0000-0000-00002F2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154</xdr:row>
          <xdr:rowOff>0</xdr:rowOff>
        </xdr:from>
        <xdr:to>
          <xdr:col>9</xdr:col>
          <xdr:colOff>0</xdr:colOff>
          <xdr:row>160</xdr:row>
          <xdr:rowOff>0</xdr:rowOff>
        </xdr:to>
        <xdr:sp macro="" textlink="">
          <xdr:nvSpPr>
            <xdr:cNvPr id="8496" name="Group Box 49" hidden="1">
              <a:extLst>
                <a:ext uri="{63B3BB69-23CF-44E3-9099-C40C66FF867C}">
                  <a14:compatExt spid="_x0000_s7713"/>
                </a:ext>
                <a:ext uri="{FF2B5EF4-FFF2-40B4-BE49-F238E27FC236}">
                  <a16:creationId xmlns:a16="http://schemas.microsoft.com/office/drawing/2014/main" id="{00000000-0008-0000-0000-0000302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266</xdr:row>
          <xdr:rowOff>0</xdr:rowOff>
        </xdr:from>
        <xdr:to>
          <xdr:col>9</xdr:col>
          <xdr:colOff>0</xdr:colOff>
          <xdr:row>272</xdr:row>
          <xdr:rowOff>0</xdr:rowOff>
        </xdr:to>
        <xdr:sp macro="" textlink="">
          <xdr:nvSpPr>
            <xdr:cNvPr id="8497" name="Group Box 55" hidden="1">
              <a:extLst>
                <a:ext uri="{63B3BB69-23CF-44E3-9099-C40C66FF867C}">
                  <a14:compatExt spid="_x0000_s7714"/>
                </a:ext>
                <a:ext uri="{FF2B5EF4-FFF2-40B4-BE49-F238E27FC236}">
                  <a16:creationId xmlns:a16="http://schemas.microsoft.com/office/drawing/2014/main" id="{00000000-0008-0000-0000-0000312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257</xdr:row>
          <xdr:rowOff>0</xdr:rowOff>
        </xdr:from>
        <xdr:to>
          <xdr:col>9</xdr:col>
          <xdr:colOff>0</xdr:colOff>
          <xdr:row>263</xdr:row>
          <xdr:rowOff>0</xdr:rowOff>
        </xdr:to>
        <xdr:sp macro="" textlink="">
          <xdr:nvSpPr>
            <xdr:cNvPr id="8498" name="Group Box 65" hidden="1">
              <a:extLst>
                <a:ext uri="{63B3BB69-23CF-44E3-9099-C40C66FF867C}">
                  <a14:compatExt spid="_x0000_s7715"/>
                </a:ext>
                <a:ext uri="{FF2B5EF4-FFF2-40B4-BE49-F238E27FC236}">
                  <a16:creationId xmlns:a16="http://schemas.microsoft.com/office/drawing/2014/main" id="{00000000-0008-0000-0000-0000322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266</xdr:row>
          <xdr:rowOff>0</xdr:rowOff>
        </xdr:from>
        <xdr:to>
          <xdr:col>9</xdr:col>
          <xdr:colOff>0</xdr:colOff>
          <xdr:row>272</xdr:row>
          <xdr:rowOff>0</xdr:rowOff>
        </xdr:to>
        <xdr:sp macro="" textlink="">
          <xdr:nvSpPr>
            <xdr:cNvPr id="8499" name="Group Box 71" hidden="1">
              <a:extLst>
                <a:ext uri="{63B3BB69-23CF-44E3-9099-C40C66FF867C}">
                  <a14:compatExt spid="_x0000_s7716"/>
                </a:ext>
                <a:ext uri="{FF2B5EF4-FFF2-40B4-BE49-F238E27FC236}">
                  <a16:creationId xmlns:a16="http://schemas.microsoft.com/office/drawing/2014/main" id="{00000000-0008-0000-0000-0000332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76</xdr:row>
          <xdr:rowOff>0</xdr:rowOff>
        </xdr:from>
        <xdr:to>
          <xdr:col>2</xdr:col>
          <xdr:colOff>254000</xdr:colOff>
          <xdr:row>81</xdr:row>
          <xdr:rowOff>0</xdr:rowOff>
        </xdr:to>
        <xdr:sp macro="" textlink="">
          <xdr:nvSpPr>
            <xdr:cNvPr id="8500" name="Group Box 342" hidden="1">
              <a:extLst>
                <a:ext uri="{63B3BB69-23CF-44E3-9099-C40C66FF867C}">
                  <a14:compatExt spid="_x0000_s7717"/>
                </a:ext>
                <a:ext uri="{FF2B5EF4-FFF2-40B4-BE49-F238E27FC236}">
                  <a16:creationId xmlns:a16="http://schemas.microsoft.com/office/drawing/2014/main" id="{00000000-0008-0000-0000-0000342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90</xdr:row>
          <xdr:rowOff>0</xdr:rowOff>
        </xdr:from>
        <xdr:to>
          <xdr:col>2</xdr:col>
          <xdr:colOff>254000</xdr:colOff>
          <xdr:row>95</xdr:row>
          <xdr:rowOff>0</xdr:rowOff>
        </xdr:to>
        <xdr:sp macro="" textlink="">
          <xdr:nvSpPr>
            <xdr:cNvPr id="8501" name="Group Box 354" hidden="1">
              <a:extLst>
                <a:ext uri="{63B3BB69-23CF-44E3-9099-C40C66FF867C}">
                  <a14:compatExt spid="_x0000_s7718"/>
                </a:ext>
                <a:ext uri="{FF2B5EF4-FFF2-40B4-BE49-F238E27FC236}">
                  <a16:creationId xmlns:a16="http://schemas.microsoft.com/office/drawing/2014/main" id="{00000000-0008-0000-0000-0000352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97</xdr:row>
          <xdr:rowOff>0</xdr:rowOff>
        </xdr:from>
        <xdr:to>
          <xdr:col>2</xdr:col>
          <xdr:colOff>254000</xdr:colOff>
          <xdr:row>102</xdr:row>
          <xdr:rowOff>0</xdr:rowOff>
        </xdr:to>
        <xdr:sp macro="" textlink="">
          <xdr:nvSpPr>
            <xdr:cNvPr id="8502" name="Group Box 355" hidden="1">
              <a:extLst>
                <a:ext uri="{63B3BB69-23CF-44E3-9099-C40C66FF867C}">
                  <a14:compatExt spid="_x0000_s7719"/>
                </a:ext>
                <a:ext uri="{FF2B5EF4-FFF2-40B4-BE49-F238E27FC236}">
                  <a16:creationId xmlns:a16="http://schemas.microsoft.com/office/drawing/2014/main" id="{00000000-0008-0000-0000-0000362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111</xdr:row>
          <xdr:rowOff>0</xdr:rowOff>
        </xdr:from>
        <xdr:to>
          <xdr:col>2</xdr:col>
          <xdr:colOff>254000</xdr:colOff>
          <xdr:row>116</xdr:row>
          <xdr:rowOff>0</xdr:rowOff>
        </xdr:to>
        <xdr:sp macro="" textlink="">
          <xdr:nvSpPr>
            <xdr:cNvPr id="8503" name="Group Box 362" hidden="1">
              <a:extLst>
                <a:ext uri="{63B3BB69-23CF-44E3-9099-C40C66FF867C}">
                  <a14:compatExt spid="_x0000_s7720"/>
                </a:ext>
                <a:ext uri="{FF2B5EF4-FFF2-40B4-BE49-F238E27FC236}">
                  <a16:creationId xmlns:a16="http://schemas.microsoft.com/office/drawing/2014/main" id="{00000000-0008-0000-0000-0000372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118</xdr:row>
          <xdr:rowOff>0</xdr:rowOff>
        </xdr:from>
        <xdr:to>
          <xdr:col>2</xdr:col>
          <xdr:colOff>254000</xdr:colOff>
          <xdr:row>123</xdr:row>
          <xdr:rowOff>0</xdr:rowOff>
        </xdr:to>
        <xdr:sp macro="" textlink="">
          <xdr:nvSpPr>
            <xdr:cNvPr id="8504" name="Group Box 363" hidden="1">
              <a:extLst>
                <a:ext uri="{63B3BB69-23CF-44E3-9099-C40C66FF867C}">
                  <a14:compatExt spid="_x0000_s7721"/>
                </a:ext>
                <a:ext uri="{FF2B5EF4-FFF2-40B4-BE49-F238E27FC236}">
                  <a16:creationId xmlns:a16="http://schemas.microsoft.com/office/drawing/2014/main" id="{00000000-0008-0000-0000-0000382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125</xdr:row>
          <xdr:rowOff>0</xdr:rowOff>
        </xdr:from>
        <xdr:to>
          <xdr:col>2</xdr:col>
          <xdr:colOff>254000</xdr:colOff>
          <xdr:row>130</xdr:row>
          <xdr:rowOff>0</xdr:rowOff>
        </xdr:to>
        <xdr:sp macro="" textlink="">
          <xdr:nvSpPr>
            <xdr:cNvPr id="8505" name="Group Box 364" hidden="1">
              <a:extLst>
                <a:ext uri="{63B3BB69-23CF-44E3-9099-C40C66FF867C}">
                  <a14:compatExt spid="_x0000_s7722"/>
                </a:ext>
                <a:ext uri="{FF2B5EF4-FFF2-40B4-BE49-F238E27FC236}">
                  <a16:creationId xmlns:a16="http://schemas.microsoft.com/office/drawing/2014/main" id="{00000000-0008-0000-0000-0000392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162</xdr:row>
          <xdr:rowOff>0</xdr:rowOff>
        </xdr:from>
        <xdr:to>
          <xdr:col>2</xdr:col>
          <xdr:colOff>254000</xdr:colOff>
          <xdr:row>167</xdr:row>
          <xdr:rowOff>0</xdr:rowOff>
        </xdr:to>
        <xdr:sp macro="" textlink="">
          <xdr:nvSpPr>
            <xdr:cNvPr id="8506" name="Group Box 418" hidden="1">
              <a:extLst>
                <a:ext uri="{63B3BB69-23CF-44E3-9099-C40C66FF867C}">
                  <a14:compatExt spid="_x0000_s7723"/>
                </a:ext>
                <a:ext uri="{FF2B5EF4-FFF2-40B4-BE49-F238E27FC236}">
                  <a16:creationId xmlns:a16="http://schemas.microsoft.com/office/drawing/2014/main" id="{00000000-0008-0000-0000-00003A2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183</xdr:row>
          <xdr:rowOff>0</xdr:rowOff>
        </xdr:from>
        <xdr:to>
          <xdr:col>2</xdr:col>
          <xdr:colOff>254000</xdr:colOff>
          <xdr:row>188</xdr:row>
          <xdr:rowOff>0</xdr:rowOff>
        </xdr:to>
        <xdr:sp macro="" textlink="">
          <xdr:nvSpPr>
            <xdr:cNvPr id="8507" name="Group Box 421" hidden="1">
              <a:extLst>
                <a:ext uri="{63B3BB69-23CF-44E3-9099-C40C66FF867C}">
                  <a14:compatExt spid="_x0000_s7724"/>
                </a:ext>
                <a:ext uri="{FF2B5EF4-FFF2-40B4-BE49-F238E27FC236}">
                  <a16:creationId xmlns:a16="http://schemas.microsoft.com/office/drawing/2014/main" id="{00000000-0008-0000-0000-00003B2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200</xdr:row>
          <xdr:rowOff>0</xdr:rowOff>
        </xdr:from>
        <xdr:to>
          <xdr:col>2</xdr:col>
          <xdr:colOff>254000</xdr:colOff>
          <xdr:row>205</xdr:row>
          <xdr:rowOff>0</xdr:rowOff>
        </xdr:to>
        <xdr:sp macro="" textlink="">
          <xdr:nvSpPr>
            <xdr:cNvPr id="8508" name="Group Box 423" hidden="1">
              <a:extLst>
                <a:ext uri="{63B3BB69-23CF-44E3-9099-C40C66FF867C}">
                  <a14:compatExt spid="_x0000_s7725"/>
                </a:ext>
                <a:ext uri="{FF2B5EF4-FFF2-40B4-BE49-F238E27FC236}">
                  <a16:creationId xmlns:a16="http://schemas.microsoft.com/office/drawing/2014/main" id="{00000000-0008-0000-0000-00003C2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207</xdr:row>
          <xdr:rowOff>0</xdr:rowOff>
        </xdr:from>
        <xdr:to>
          <xdr:col>2</xdr:col>
          <xdr:colOff>254000</xdr:colOff>
          <xdr:row>212</xdr:row>
          <xdr:rowOff>0</xdr:rowOff>
        </xdr:to>
        <xdr:sp macro="" textlink="">
          <xdr:nvSpPr>
            <xdr:cNvPr id="8509" name="Group Box 424" hidden="1">
              <a:extLst>
                <a:ext uri="{63B3BB69-23CF-44E3-9099-C40C66FF867C}">
                  <a14:compatExt spid="_x0000_s7726"/>
                </a:ext>
                <a:ext uri="{FF2B5EF4-FFF2-40B4-BE49-F238E27FC236}">
                  <a16:creationId xmlns:a16="http://schemas.microsoft.com/office/drawing/2014/main" id="{00000000-0008-0000-0000-00003D2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221</xdr:row>
          <xdr:rowOff>0</xdr:rowOff>
        </xdr:from>
        <xdr:to>
          <xdr:col>2</xdr:col>
          <xdr:colOff>254000</xdr:colOff>
          <xdr:row>226</xdr:row>
          <xdr:rowOff>0</xdr:rowOff>
        </xdr:to>
        <xdr:sp macro="" textlink="">
          <xdr:nvSpPr>
            <xdr:cNvPr id="8510" name="Group Box 426" hidden="1">
              <a:extLst>
                <a:ext uri="{63B3BB69-23CF-44E3-9099-C40C66FF867C}">
                  <a14:compatExt spid="_x0000_s7727"/>
                </a:ext>
                <a:ext uri="{FF2B5EF4-FFF2-40B4-BE49-F238E27FC236}">
                  <a16:creationId xmlns:a16="http://schemas.microsoft.com/office/drawing/2014/main" id="{00000000-0008-0000-0000-00003E2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235</xdr:row>
          <xdr:rowOff>0</xdr:rowOff>
        </xdr:from>
        <xdr:to>
          <xdr:col>2</xdr:col>
          <xdr:colOff>254000</xdr:colOff>
          <xdr:row>240</xdr:row>
          <xdr:rowOff>0</xdr:rowOff>
        </xdr:to>
        <xdr:sp macro="" textlink="">
          <xdr:nvSpPr>
            <xdr:cNvPr id="8511" name="Group Box 428" hidden="1">
              <a:extLst>
                <a:ext uri="{63B3BB69-23CF-44E3-9099-C40C66FF867C}">
                  <a14:compatExt spid="_x0000_s7728"/>
                </a:ext>
                <a:ext uri="{FF2B5EF4-FFF2-40B4-BE49-F238E27FC236}">
                  <a16:creationId xmlns:a16="http://schemas.microsoft.com/office/drawing/2014/main" id="{00000000-0008-0000-0000-00003F2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244</xdr:row>
          <xdr:rowOff>0</xdr:rowOff>
        </xdr:from>
        <xdr:to>
          <xdr:col>2</xdr:col>
          <xdr:colOff>254000</xdr:colOff>
          <xdr:row>249</xdr:row>
          <xdr:rowOff>0</xdr:rowOff>
        </xdr:to>
        <xdr:sp macro="" textlink="">
          <xdr:nvSpPr>
            <xdr:cNvPr id="8512" name="Group Box 484" hidden="1">
              <a:extLst>
                <a:ext uri="{63B3BB69-23CF-44E3-9099-C40C66FF867C}">
                  <a14:compatExt spid="_x0000_s7729"/>
                </a:ext>
                <a:ext uri="{FF2B5EF4-FFF2-40B4-BE49-F238E27FC236}">
                  <a16:creationId xmlns:a16="http://schemas.microsoft.com/office/drawing/2014/main" id="{00000000-0008-0000-0000-0000402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290</xdr:row>
          <xdr:rowOff>0</xdr:rowOff>
        </xdr:from>
        <xdr:to>
          <xdr:col>2</xdr:col>
          <xdr:colOff>254000</xdr:colOff>
          <xdr:row>295</xdr:row>
          <xdr:rowOff>0</xdr:rowOff>
        </xdr:to>
        <xdr:sp macro="" textlink="">
          <xdr:nvSpPr>
            <xdr:cNvPr id="8513" name="Group Box 514" hidden="1">
              <a:extLst>
                <a:ext uri="{63B3BB69-23CF-44E3-9099-C40C66FF867C}">
                  <a14:compatExt spid="_x0000_s7730"/>
                </a:ext>
                <a:ext uri="{FF2B5EF4-FFF2-40B4-BE49-F238E27FC236}">
                  <a16:creationId xmlns:a16="http://schemas.microsoft.com/office/drawing/2014/main" id="{00000000-0008-0000-0000-0000412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304</xdr:row>
          <xdr:rowOff>0</xdr:rowOff>
        </xdr:from>
        <xdr:to>
          <xdr:col>2</xdr:col>
          <xdr:colOff>254000</xdr:colOff>
          <xdr:row>309</xdr:row>
          <xdr:rowOff>0</xdr:rowOff>
        </xdr:to>
        <xdr:sp macro="" textlink="">
          <xdr:nvSpPr>
            <xdr:cNvPr id="8514" name="Group Box 521" hidden="1">
              <a:extLst>
                <a:ext uri="{63B3BB69-23CF-44E3-9099-C40C66FF867C}">
                  <a14:compatExt spid="_x0000_s7731"/>
                </a:ext>
                <a:ext uri="{FF2B5EF4-FFF2-40B4-BE49-F238E27FC236}">
                  <a16:creationId xmlns:a16="http://schemas.microsoft.com/office/drawing/2014/main" id="{00000000-0008-0000-0000-0000422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297</xdr:row>
          <xdr:rowOff>0</xdr:rowOff>
        </xdr:from>
        <xdr:to>
          <xdr:col>2</xdr:col>
          <xdr:colOff>254000</xdr:colOff>
          <xdr:row>301</xdr:row>
          <xdr:rowOff>120650</xdr:rowOff>
        </xdr:to>
        <xdr:sp macro="" textlink="">
          <xdr:nvSpPr>
            <xdr:cNvPr id="8515" name="Group Box 534" hidden="1">
              <a:extLst>
                <a:ext uri="{63B3BB69-23CF-44E3-9099-C40C66FF867C}">
                  <a14:compatExt spid="_x0000_s7732"/>
                </a:ext>
                <a:ext uri="{FF2B5EF4-FFF2-40B4-BE49-F238E27FC236}">
                  <a16:creationId xmlns:a16="http://schemas.microsoft.com/office/drawing/2014/main" id="{00000000-0008-0000-0000-00004321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2</xdr:col>
      <xdr:colOff>2524125</xdr:colOff>
      <xdr:row>16</xdr:row>
      <xdr:rowOff>142875</xdr:rowOff>
    </xdr:from>
    <xdr:ext cx="184731" cy="264560"/>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952500" y="2933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twoCellAnchor editAs="oneCell">
    <xdr:from>
      <xdr:col>1</xdr:col>
      <xdr:colOff>238128</xdr:colOff>
      <xdr:row>1</xdr:row>
      <xdr:rowOff>47625</xdr:rowOff>
    </xdr:from>
    <xdr:to>
      <xdr:col>3</xdr:col>
      <xdr:colOff>238126</xdr:colOff>
      <xdr:row>5</xdr:row>
      <xdr:rowOff>142875</xdr:rowOff>
    </xdr:to>
    <xdr:pic>
      <xdr:nvPicPr>
        <xdr:cNvPr id="3" name="Picture 2" descr="I:\logo lamongan.jpg">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srcRect/>
        <a:stretch>
          <a:fillRect/>
        </a:stretch>
      </xdr:blipFill>
      <xdr:spPr bwMode="auto">
        <a:xfrm>
          <a:off x="352428" y="238125"/>
          <a:ext cx="838198" cy="962025"/>
        </a:xfrm>
        <a:prstGeom prst="rect">
          <a:avLst/>
        </a:prstGeom>
        <a:noFill/>
        <a:ln w="9525">
          <a:noFill/>
          <a:miter lim="800000"/>
          <a:headEnd/>
          <a:tailEnd/>
        </a:ln>
      </xdr:spPr>
    </xdr:pic>
    <xdr:clientData/>
  </xdr:twoCellAnchor>
  <xdr:oneCellAnchor>
    <xdr:from>
      <xdr:col>2</xdr:col>
      <xdr:colOff>2524125</xdr:colOff>
      <xdr:row>18</xdr:row>
      <xdr:rowOff>142875</xdr:rowOff>
    </xdr:from>
    <xdr:ext cx="184731" cy="264560"/>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952500" y="3171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24</xdr:row>
      <xdr:rowOff>0</xdr:rowOff>
    </xdr:from>
    <xdr:ext cx="184731" cy="264560"/>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952500" y="374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21</xdr:row>
      <xdr:rowOff>0</xdr:rowOff>
    </xdr:from>
    <xdr:ext cx="184731" cy="264560"/>
    <xdr:sp macro="" textlink="">
      <xdr:nvSpPr>
        <xdr:cNvPr id="6" name="TextBox 5">
          <a:extLst>
            <a:ext uri="{FF2B5EF4-FFF2-40B4-BE49-F238E27FC236}">
              <a16:creationId xmlns:a16="http://schemas.microsoft.com/office/drawing/2014/main" id="{00000000-0008-0000-0100-000006000000}"/>
            </a:ext>
          </a:extLst>
        </xdr:cNvPr>
        <xdr:cNvSpPr txBox="1"/>
      </xdr:nvSpPr>
      <xdr:spPr>
        <a:xfrm>
          <a:off x="952500" y="3467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24</xdr:row>
      <xdr:rowOff>142875</xdr:rowOff>
    </xdr:from>
    <xdr:ext cx="184731" cy="264560"/>
    <xdr:sp macro="" textlink="">
      <xdr:nvSpPr>
        <xdr:cNvPr id="7" name="TextBox 6">
          <a:extLst>
            <a:ext uri="{FF2B5EF4-FFF2-40B4-BE49-F238E27FC236}">
              <a16:creationId xmlns:a16="http://schemas.microsoft.com/office/drawing/2014/main" id="{00000000-0008-0000-0100-000007000000}"/>
            </a:ext>
          </a:extLst>
        </xdr:cNvPr>
        <xdr:cNvSpPr txBox="1"/>
      </xdr:nvSpPr>
      <xdr:spPr>
        <a:xfrm>
          <a:off x="952500" y="388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25</xdr:row>
      <xdr:rowOff>0</xdr:rowOff>
    </xdr:from>
    <xdr:ext cx="184731" cy="264560"/>
    <xdr:sp macro="" textlink="">
      <xdr:nvSpPr>
        <xdr:cNvPr id="8" name="TextBox 7">
          <a:extLst>
            <a:ext uri="{FF2B5EF4-FFF2-40B4-BE49-F238E27FC236}">
              <a16:creationId xmlns:a16="http://schemas.microsoft.com/office/drawing/2014/main" id="{00000000-0008-0000-0100-000008000000}"/>
            </a:ext>
          </a:extLst>
        </xdr:cNvPr>
        <xdr:cNvSpPr txBox="1"/>
      </xdr:nvSpPr>
      <xdr:spPr>
        <a:xfrm>
          <a:off x="952500" y="3943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22</xdr:row>
      <xdr:rowOff>142875</xdr:rowOff>
    </xdr:from>
    <xdr:ext cx="184731" cy="264560"/>
    <xdr:sp macro="" textlink="">
      <xdr:nvSpPr>
        <xdr:cNvPr id="9" name="TextBox 8">
          <a:extLst>
            <a:ext uri="{FF2B5EF4-FFF2-40B4-BE49-F238E27FC236}">
              <a16:creationId xmlns:a16="http://schemas.microsoft.com/office/drawing/2014/main" id="{00000000-0008-0000-0100-000009000000}"/>
            </a:ext>
          </a:extLst>
        </xdr:cNvPr>
        <xdr:cNvSpPr txBox="1"/>
      </xdr:nvSpPr>
      <xdr:spPr>
        <a:xfrm>
          <a:off x="952500" y="364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27</xdr:row>
      <xdr:rowOff>0</xdr:rowOff>
    </xdr:from>
    <xdr:ext cx="184731" cy="264560"/>
    <xdr:sp macro="" textlink="">
      <xdr:nvSpPr>
        <xdr:cNvPr id="10" name="TextBox 9">
          <a:extLst>
            <a:ext uri="{FF2B5EF4-FFF2-40B4-BE49-F238E27FC236}">
              <a16:creationId xmlns:a16="http://schemas.microsoft.com/office/drawing/2014/main" id="{00000000-0008-0000-0100-00000A000000}"/>
            </a:ext>
          </a:extLst>
        </xdr:cNvPr>
        <xdr:cNvSpPr txBox="1"/>
      </xdr:nvSpPr>
      <xdr:spPr>
        <a:xfrm>
          <a:off x="952500" y="4181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27</xdr:row>
      <xdr:rowOff>0</xdr:rowOff>
    </xdr:from>
    <xdr:ext cx="184731" cy="264560"/>
    <xdr:sp macro="" textlink="">
      <xdr:nvSpPr>
        <xdr:cNvPr id="11" name="TextBox 10">
          <a:extLst>
            <a:ext uri="{FF2B5EF4-FFF2-40B4-BE49-F238E27FC236}">
              <a16:creationId xmlns:a16="http://schemas.microsoft.com/office/drawing/2014/main" id="{00000000-0008-0000-0100-00000B000000}"/>
            </a:ext>
          </a:extLst>
        </xdr:cNvPr>
        <xdr:cNvSpPr txBox="1"/>
      </xdr:nvSpPr>
      <xdr:spPr>
        <a:xfrm>
          <a:off x="952500" y="4181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24</xdr:row>
      <xdr:rowOff>0</xdr:rowOff>
    </xdr:from>
    <xdr:ext cx="184731" cy="264560"/>
    <xdr:sp macro="" textlink="">
      <xdr:nvSpPr>
        <xdr:cNvPr id="12" name="TextBox 11">
          <a:extLst>
            <a:ext uri="{FF2B5EF4-FFF2-40B4-BE49-F238E27FC236}">
              <a16:creationId xmlns:a16="http://schemas.microsoft.com/office/drawing/2014/main" id="{00000000-0008-0000-0100-00000C000000}"/>
            </a:ext>
          </a:extLst>
        </xdr:cNvPr>
        <xdr:cNvSpPr txBox="1"/>
      </xdr:nvSpPr>
      <xdr:spPr>
        <a:xfrm>
          <a:off x="952500" y="374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26</xdr:row>
      <xdr:rowOff>142875</xdr:rowOff>
    </xdr:from>
    <xdr:ext cx="184731" cy="264560"/>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952500" y="4124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24</xdr:row>
      <xdr:rowOff>0</xdr:rowOff>
    </xdr:from>
    <xdr:ext cx="184731" cy="264560"/>
    <xdr:sp macro="" textlink="">
      <xdr:nvSpPr>
        <xdr:cNvPr id="14" name="TextBox 13">
          <a:extLst>
            <a:ext uri="{FF2B5EF4-FFF2-40B4-BE49-F238E27FC236}">
              <a16:creationId xmlns:a16="http://schemas.microsoft.com/office/drawing/2014/main" id="{00000000-0008-0000-0100-00000E000000}"/>
            </a:ext>
          </a:extLst>
        </xdr:cNvPr>
        <xdr:cNvSpPr txBox="1"/>
      </xdr:nvSpPr>
      <xdr:spPr>
        <a:xfrm>
          <a:off x="952500" y="374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24</xdr:row>
      <xdr:rowOff>0</xdr:rowOff>
    </xdr:from>
    <xdr:ext cx="184731" cy="264560"/>
    <xdr:sp macro="" textlink="">
      <xdr:nvSpPr>
        <xdr:cNvPr id="15" name="TextBox 14">
          <a:extLst>
            <a:ext uri="{FF2B5EF4-FFF2-40B4-BE49-F238E27FC236}">
              <a16:creationId xmlns:a16="http://schemas.microsoft.com/office/drawing/2014/main" id="{00000000-0008-0000-0100-00000F000000}"/>
            </a:ext>
          </a:extLst>
        </xdr:cNvPr>
        <xdr:cNvSpPr txBox="1"/>
      </xdr:nvSpPr>
      <xdr:spPr>
        <a:xfrm>
          <a:off x="952500" y="374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27</xdr:row>
      <xdr:rowOff>0</xdr:rowOff>
    </xdr:from>
    <xdr:ext cx="184731" cy="264560"/>
    <xdr:sp macro="" textlink="">
      <xdr:nvSpPr>
        <xdr:cNvPr id="16" name="TextBox 15">
          <a:extLst>
            <a:ext uri="{FF2B5EF4-FFF2-40B4-BE49-F238E27FC236}">
              <a16:creationId xmlns:a16="http://schemas.microsoft.com/office/drawing/2014/main" id="{00000000-0008-0000-0100-000010000000}"/>
            </a:ext>
          </a:extLst>
        </xdr:cNvPr>
        <xdr:cNvSpPr txBox="1"/>
      </xdr:nvSpPr>
      <xdr:spPr>
        <a:xfrm>
          <a:off x="952500" y="4181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24</xdr:row>
      <xdr:rowOff>0</xdr:rowOff>
    </xdr:from>
    <xdr:ext cx="184731" cy="264560"/>
    <xdr:sp macro="" textlink="">
      <xdr:nvSpPr>
        <xdr:cNvPr id="17" name="TextBox 16">
          <a:extLst>
            <a:ext uri="{FF2B5EF4-FFF2-40B4-BE49-F238E27FC236}">
              <a16:creationId xmlns:a16="http://schemas.microsoft.com/office/drawing/2014/main" id="{00000000-0008-0000-0100-000011000000}"/>
            </a:ext>
          </a:extLst>
        </xdr:cNvPr>
        <xdr:cNvSpPr txBox="1"/>
      </xdr:nvSpPr>
      <xdr:spPr>
        <a:xfrm>
          <a:off x="952500" y="374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18" name="TextBox 17">
          <a:extLst>
            <a:ext uri="{FF2B5EF4-FFF2-40B4-BE49-F238E27FC236}">
              <a16:creationId xmlns:a16="http://schemas.microsoft.com/office/drawing/2014/main" id="{00000000-0008-0000-0100-000012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20" name="TextBox 19">
          <a:extLst>
            <a:ext uri="{FF2B5EF4-FFF2-40B4-BE49-F238E27FC236}">
              <a16:creationId xmlns:a16="http://schemas.microsoft.com/office/drawing/2014/main" id="{00000000-0008-0000-0100-000014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23" name="TextBox 22">
          <a:extLst>
            <a:ext uri="{FF2B5EF4-FFF2-40B4-BE49-F238E27FC236}">
              <a16:creationId xmlns:a16="http://schemas.microsoft.com/office/drawing/2014/main" id="{00000000-0008-0000-0100-000017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24" name="TextBox 23">
          <a:extLst>
            <a:ext uri="{FF2B5EF4-FFF2-40B4-BE49-F238E27FC236}">
              <a16:creationId xmlns:a16="http://schemas.microsoft.com/office/drawing/2014/main" id="{00000000-0008-0000-0100-000018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25" name="TextBox 24">
          <a:extLst>
            <a:ext uri="{FF2B5EF4-FFF2-40B4-BE49-F238E27FC236}">
              <a16:creationId xmlns:a16="http://schemas.microsoft.com/office/drawing/2014/main" id="{00000000-0008-0000-0100-000019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26" name="TextBox 25">
          <a:extLst>
            <a:ext uri="{FF2B5EF4-FFF2-40B4-BE49-F238E27FC236}">
              <a16:creationId xmlns:a16="http://schemas.microsoft.com/office/drawing/2014/main" id="{00000000-0008-0000-0100-00001A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27" name="TextBox 26">
          <a:extLst>
            <a:ext uri="{FF2B5EF4-FFF2-40B4-BE49-F238E27FC236}">
              <a16:creationId xmlns:a16="http://schemas.microsoft.com/office/drawing/2014/main" id="{00000000-0008-0000-0100-00001B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28" name="TextBox 27">
          <a:extLst>
            <a:ext uri="{FF2B5EF4-FFF2-40B4-BE49-F238E27FC236}">
              <a16:creationId xmlns:a16="http://schemas.microsoft.com/office/drawing/2014/main" id="{00000000-0008-0000-0100-00001C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29" name="TextBox 28">
          <a:extLst>
            <a:ext uri="{FF2B5EF4-FFF2-40B4-BE49-F238E27FC236}">
              <a16:creationId xmlns:a16="http://schemas.microsoft.com/office/drawing/2014/main" id="{00000000-0008-0000-0100-00001D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30" name="TextBox 29">
          <a:extLst>
            <a:ext uri="{FF2B5EF4-FFF2-40B4-BE49-F238E27FC236}">
              <a16:creationId xmlns:a16="http://schemas.microsoft.com/office/drawing/2014/main" id="{00000000-0008-0000-0100-00001E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31" name="TextBox 30">
          <a:extLst>
            <a:ext uri="{FF2B5EF4-FFF2-40B4-BE49-F238E27FC236}">
              <a16:creationId xmlns:a16="http://schemas.microsoft.com/office/drawing/2014/main" id="{00000000-0008-0000-0100-00001F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32" name="TextBox 31">
          <a:extLst>
            <a:ext uri="{FF2B5EF4-FFF2-40B4-BE49-F238E27FC236}">
              <a16:creationId xmlns:a16="http://schemas.microsoft.com/office/drawing/2014/main" id="{00000000-0008-0000-0100-000020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33" name="TextBox 32">
          <a:extLst>
            <a:ext uri="{FF2B5EF4-FFF2-40B4-BE49-F238E27FC236}">
              <a16:creationId xmlns:a16="http://schemas.microsoft.com/office/drawing/2014/main" id="{00000000-0008-0000-0100-000021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34" name="TextBox 33">
          <a:extLst>
            <a:ext uri="{FF2B5EF4-FFF2-40B4-BE49-F238E27FC236}">
              <a16:creationId xmlns:a16="http://schemas.microsoft.com/office/drawing/2014/main" id="{00000000-0008-0000-0100-000022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36" name="TextBox 35">
          <a:extLst>
            <a:ext uri="{FF2B5EF4-FFF2-40B4-BE49-F238E27FC236}">
              <a16:creationId xmlns:a16="http://schemas.microsoft.com/office/drawing/2014/main" id="{00000000-0008-0000-0100-000024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223</xdr:row>
      <xdr:rowOff>0</xdr:rowOff>
    </xdr:from>
    <xdr:ext cx="184731" cy="264560"/>
    <xdr:sp macro="" textlink="">
      <xdr:nvSpPr>
        <xdr:cNvPr id="37" name="TextBox 36">
          <a:extLst>
            <a:ext uri="{FF2B5EF4-FFF2-40B4-BE49-F238E27FC236}">
              <a16:creationId xmlns:a16="http://schemas.microsoft.com/office/drawing/2014/main" id="{00000000-0008-0000-0100-000025000000}"/>
            </a:ext>
          </a:extLst>
        </xdr:cNvPr>
        <xdr:cNvSpPr txBox="1"/>
      </xdr:nvSpPr>
      <xdr:spPr>
        <a:xfrm>
          <a:off x="3038475" y="72590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223</xdr:row>
      <xdr:rowOff>0</xdr:rowOff>
    </xdr:from>
    <xdr:ext cx="184731" cy="264560"/>
    <xdr:sp macro="" textlink="">
      <xdr:nvSpPr>
        <xdr:cNvPr id="38" name="TextBox 37">
          <a:extLst>
            <a:ext uri="{FF2B5EF4-FFF2-40B4-BE49-F238E27FC236}">
              <a16:creationId xmlns:a16="http://schemas.microsoft.com/office/drawing/2014/main" id="{00000000-0008-0000-0100-000026000000}"/>
            </a:ext>
          </a:extLst>
        </xdr:cNvPr>
        <xdr:cNvSpPr txBox="1"/>
      </xdr:nvSpPr>
      <xdr:spPr>
        <a:xfrm>
          <a:off x="3038475" y="72590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223</xdr:row>
      <xdr:rowOff>0</xdr:rowOff>
    </xdr:from>
    <xdr:ext cx="184731" cy="264560"/>
    <xdr:sp macro="" textlink="">
      <xdr:nvSpPr>
        <xdr:cNvPr id="39" name="TextBox 38">
          <a:extLst>
            <a:ext uri="{FF2B5EF4-FFF2-40B4-BE49-F238E27FC236}">
              <a16:creationId xmlns:a16="http://schemas.microsoft.com/office/drawing/2014/main" id="{00000000-0008-0000-0100-000027000000}"/>
            </a:ext>
          </a:extLst>
        </xdr:cNvPr>
        <xdr:cNvSpPr txBox="1"/>
      </xdr:nvSpPr>
      <xdr:spPr>
        <a:xfrm>
          <a:off x="3038475" y="72590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223</xdr:row>
      <xdr:rowOff>0</xdr:rowOff>
    </xdr:from>
    <xdr:ext cx="184731" cy="264560"/>
    <xdr:sp macro="" textlink="">
      <xdr:nvSpPr>
        <xdr:cNvPr id="40" name="TextBox 39">
          <a:extLst>
            <a:ext uri="{FF2B5EF4-FFF2-40B4-BE49-F238E27FC236}">
              <a16:creationId xmlns:a16="http://schemas.microsoft.com/office/drawing/2014/main" id="{00000000-0008-0000-0100-000028000000}"/>
            </a:ext>
          </a:extLst>
        </xdr:cNvPr>
        <xdr:cNvSpPr txBox="1"/>
      </xdr:nvSpPr>
      <xdr:spPr>
        <a:xfrm>
          <a:off x="3038475" y="72590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223</xdr:row>
      <xdr:rowOff>0</xdr:rowOff>
    </xdr:from>
    <xdr:ext cx="184731" cy="264560"/>
    <xdr:sp macro="" textlink="">
      <xdr:nvSpPr>
        <xdr:cNvPr id="41" name="TextBox 40">
          <a:extLst>
            <a:ext uri="{FF2B5EF4-FFF2-40B4-BE49-F238E27FC236}">
              <a16:creationId xmlns:a16="http://schemas.microsoft.com/office/drawing/2014/main" id="{00000000-0008-0000-0100-000029000000}"/>
            </a:ext>
          </a:extLst>
        </xdr:cNvPr>
        <xdr:cNvSpPr txBox="1"/>
      </xdr:nvSpPr>
      <xdr:spPr>
        <a:xfrm>
          <a:off x="3038475" y="72590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223</xdr:row>
      <xdr:rowOff>0</xdr:rowOff>
    </xdr:from>
    <xdr:ext cx="184731" cy="264560"/>
    <xdr:sp macro="" textlink="">
      <xdr:nvSpPr>
        <xdr:cNvPr id="42" name="TextBox 41">
          <a:extLst>
            <a:ext uri="{FF2B5EF4-FFF2-40B4-BE49-F238E27FC236}">
              <a16:creationId xmlns:a16="http://schemas.microsoft.com/office/drawing/2014/main" id="{00000000-0008-0000-0100-00002A000000}"/>
            </a:ext>
          </a:extLst>
        </xdr:cNvPr>
        <xdr:cNvSpPr txBox="1"/>
      </xdr:nvSpPr>
      <xdr:spPr>
        <a:xfrm>
          <a:off x="3038475" y="72590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223</xdr:row>
      <xdr:rowOff>0</xdr:rowOff>
    </xdr:from>
    <xdr:ext cx="184731" cy="264560"/>
    <xdr:sp macro="" textlink="">
      <xdr:nvSpPr>
        <xdr:cNvPr id="43" name="TextBox 42">
          <a:extLst>
            <a:ext uri="{FF2B5EF4-FFF2-40B4-BE49-F238E27FC236}">
              <a16:creationId xmlns:a16="http://schemas.microsoft.com/office/drawing/2014/main" id="{00000000-0008-0000-0100-00002B000000}"/>
            </a:ext>
          </a:extLst>
        </xdr:cNvPr>
        <xdr:cNvSpPr txBox="1"/>
      </xdr:nvSpPr>
      <xdr:spPr>
        <a:xfrm>
          <a:off x="3038475" y="72590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223</xdr:row>
      <xdr:rowOff>0</xdr:rowOff>
    </xdr:from>
    <xdr:ext cx="184731" cy="264560"/>
    <xdr:sp macro="" textlink="">
      <xdr:nvSpPr>
        <xdr:cNvPr id="44" name="TextBox 43">
          <a:extLst>
            <a:ext uri="{FF2B5EF4-FFF2-40B4-BE49-F238E27FC236}">
              <a16:creationId xmlns:a16="http://schemas.microsoft.com/office/drawing/2014/main" id="{00000000-0008-0000-0100-00002C000000}"/>
            </a:ext>
          </a:extLst>
        </xdr:cNvPr>
        <xdr:cNvSpPr txBox="1"/>
      </xdr:nvSpPr>
      <xdr:spPr>
        <a:xfrm>
          <a:off x="3038475" y="72590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223</xdr:row>
      <xdr:rowOff>0</xdr:rowOff>
    </xdr:from>
    <xdr:ext cx="184731" cy="264560"/>
    <xdr:sp macro="" textlink="">
      <xdr:nvSpPr>
        <xdr:cNvPr id="45" name="TextBox 44">
          <a:extLst>
            <a:ext uri="{FF2B5EF4-FFF2-40B4-BE49-F238E27FC236}">
              <a16:creationId xmlns:a16="http://schemas.microsoft.com/office/drawing/2014/main" id="{00000000-0008-0000-0100-00002D000000}"/>
            </a:ext>
          </a:extLst>
        </xdr:cNvPr>
        <xdr:cNvSpPr txBox="1"/>
      </xdr:nvSpPr>
      <xdr:spPr>
        <a:xfrm>
          <a:off x="3038475" y="72590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223</xdr:row>
      <xdr:rowOff>0</xdr:rowOff>
    </xdr:from>
    <xdr:ext cx="184731" cy="264560"/>
    <xdr:sp macro="" textlink="">
      <xdr:nvSpPr>
        <xdr:cNvPr id="46" name="TextBox 45">
          <a:extLst>
            <a:ext uri="{FF2B5EF4-FFF2-40B4-BE49-F238E27FC236}">
              <a16:creationId xmlns:a16="http://schemas.microsoft.com/office/drawing/2014/main" id="{00000000-0008-0000-0100-00002E000000}"/>
            </a:ext>
          </a:extLst>
        </xdr:cNvPr>
        <xdr:cNvSpPr txBox="1"/>
      </xdr:nvSpPr>
      <xdr:spPr>
        <a:xfrm>
          <a:off x="3038475" y="72590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223</xdr:row>
      <xdr:rowOff>0</xdr:rowOff>
    </xdr:from>
    <xdr:ext cx="184731" cy="264560"/>
    <xdr:sp macro="" textlink="">
      <xdr:nvSpPr>
        <xdr:cNvPr id="47" name="TextBox 46">
          <a:extLst>
            <a:ext uri="{FF2B5EF4-FFF2-40B4-BE49-F238E27FC236}">
              <a16:creationId xmlns:a16="http://schemas.microsoft.com/office/drawing/2014/main" id="{00000000-0008-0000-0100-00002F000000}"/>
            </a:ext>
          </a:extLst>
        </xdr:cNvPr>
        <xdr:cNvSpPr txBox="1"/>
      </xdr:nvSpPr>
      <xdr:spPr>
        <a:xfrm>
          <a:off x="3038475" y="72590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223</xdr:row>
      <xdr:rowOff>0</xdr:rowOff>
    </xdr:from>
    <xdr:ext cx="184731" cy="264560"/>
    <xdr:sp macro="" textlink="">
      <xdr:nvSpPr>
        <xdr:cNvPr id="48" name="TextBox 47">
          <a:extLst>
            <a:ext uri="{FF2B5EF4-FFF2-40B4-BE49-F238E27FC236}">
              <a16:creationId xmlns:a16="http://schemas.microsoft.com/office/drawing/2014/main" id="{00000000-0008-0000-0100-000030000000}"/>
            </a:ext>
          </a:extLst>
        </xdr:cNvPr>
        <xdr:cNvSpPr txBox="1"/>
      </xdr:nvSpPr>
      <xdr:spPr>
        <a:xfrm>
          <a:off x="3038475" y="72590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49" name="TextBox 48">
          <a:extLst>
            <a:ext uri="{FF2B5EF4-FFF2-40B4-BE49-F238E27FC236}">
              <a16:creationId xmlns:a16="http://schemas.microsoft.com/office/drawing/2014/main" id="{00000000-0008-0000-0100-000031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50" name="TextBox 49">
          <a:extLst>
            <a:ext uri="{FF2B5EF4-FFF2-40B4-BE49-F238E27FC236}">
              <a16:creationId xmlns:a16="http://schemas.microsoft.com/office/drawing/2014/main" id="{00000000-0008-0000-0100-000032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51" name="TextBox 50">
          <a:extLst>
            <a:ext uri="{FF2B5EF4-FFF2-40B4-BE49-F238E27FC236}">
              <a16:creationId xmlns:a16="http://schemas.microsoft.com/office/drawing/2014/main" id="{00000000-0008-0000-0100-000033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52" name="TextBox 51">
          <a:extLst>
            <a:ext uri="{FF2B5EF4-FFF2-40B4-BE49-F238E27FC236}">
              <a16:creationId xmlns:a16="http://schemas.microsoft.com/office/drawing/2014/main" id="{00000000-0008-0000-0100-000034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53" name="TextBox 52">
          <a:extLst>
            <a:ext uri="{FF2B5EF4-FFF2-40B4-BE49-F238E27FC236}">
              <a16:creationId xmlns:a16="http://schemas.microsoft.com/office/drawing/2014/main" id="{00000000-0008-0000-0100-000035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54" name="TextBox 53">
          <a:extLst>
            <a:ext uri="{FF2B5EF4-FFF2-40B4-BE49-F238E27FC236}">
              <a16:creationId xmlns:a16="http://schemas.microsoft.com/office/drawing/2014/main" id="{00000000-0008-0000-0100-000036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55" name="TextBox 54">
          <a:extLst>
            <a:ext uri="{FF2B5EF4-FFF2-40B4-BE49-F238E27FC236}">
              <a16:creationId xmlns:a16="http://schemas.microsoft.com/office/drawing/2014/main" id="{00000000-0008-0000-0100-000037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56" name="TextBox 55">
          <a:extLst>
            <a:ext uri="{FF2B5EF4-FFF2-40B4-BE49-F238E27FC236}">
              <a16:creationId xmlns:a16="http://schemas.microsoft.com/office/drawing/2014/main" id="{00000000-0008-0000-0100-000038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57" name="TextBox 56">
          <a:extLst>
            <a:ext uri="{FF2B5EF4-FFF2-40B4-BE49-F238E27FC236}">
              <a16:creationId xmlns:a16="http://schemas.microsoft.com/office/drawing/2014/main" id="{00000000-0008-0000-0100-000039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58" name="TextBox 57">
          <a:extLst>
            <a:ext uri="{FF2B5EF4-FFF2-40B4-BE49-F238E27FC236}">
              <a16:creationId xmlns:a16="http://schemas.microsoft.com/office/drawing/2014/main" id="{00000000-0008-0000-0100-00003A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59" name="TextBox 58">
          <a:extLst>
            <a:ext uri="{FF2B5EF4-FFF2-40B4-BE49-F238E27FC236}">
              <a16:creationId xmlns:a16="http://schemas.microsoft.com/office/drawing/2014/main" id="{00000000-0008-0000-0100-00003B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60" name="TextBox 59">
          <a:extLst>
            <a:ext uri="{FF2B5EF4-FFF2-40B4-BE49-F238E27FC236}">
              <a16:creationId xmlns:a16="http://schemas.microsoft.com/office/drawing/2014/main" id="{00000000-0008-0000-0100-00003C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61" name="TextBox 60">
          <a:extLst>
            <a:ext uri="{FF2B5EF4-FFF2-40B4-BE49-F238E27FC236}">
              <a16:creationId xmlns:a16="http://schemas.microsoft.com/office/drawing/2014/main" id="{00000000-0008-0000-0100-00003D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62" name="TextBox 61">
          <a:extLst>
            <a:ext uri="{FF2B5EF4-FFF2-40B4-BE49-F238E27FC236}">
              <a16:creationId xmlns:a16="http://schemas.microsoft.com/office/drawing/2014/main" id="{00000000-0008-0000-0100-00003E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63" name="TextBox 62">
          <a:extLst>
            <a:ext uri="{FF2B5EF4-FFF2-40B4-BE49-F238E27FC236}">
              <a16:creationId xmlns:a16="http://schemas.microsoft.com/office/drawing/2014/main" id="{00000000-0008-0000-0100-00003F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64" name="TextBox 63">
          <a:extLst>
            <a:ext uri="{FF2B5EF4-FFF2-40B4-BE49-F238E27FC236}">
              <a16:creationId xmlns:a16="http://schemas.microsoft.com/office/drawing/2014/main" id="{00000000-0008-0000-0100-000040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65" name="TextBox 64">
          <a:extLst>
            <a:ext uri="{FF2B5EF4-FFF2-40B4-BE49-F238E27FC236}">
              <a16:creationId xmlns:a16="http://schemas.microsoft.com/office/drawing/2014/main" id="{00000000-0008-0000-0100-000041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66" name="TextBox 65">
          <a:extLst>
            <a:ext uri="{FF2B5EF4-FFF2-40B4-BE49-F238E27FC236}">
              <a16:creationId xmlns:a16="http://schemas.microsoft.com/office/drawing/2014/main" id="{00000000-0008-0000-0100-000042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67" name="TextBox 66">
          <a:extLst>
            <a:ext uri="{FF2B5EF4-FFF2-40B4-BE49-F238E27FC236}">
              <a16:creationId xmlns:a16="http://schemas.microsoft.com/office/drawing/2014/main" id="{00000000-0008-0000-0100-000043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68" name="TextBox 67">
          <a:extLst>
            <a:ext uri="{FF2B5EF4-FFF2-40B4-BE49-F238E27FC236}">
              <a16:creationId xmlns:a16="http://schemas.microsoft.com/office/drawing/2014/main" id="{00000000-0008-0000-0100-000044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70" name="TextBox 69">
          <a:extLst>
            <a:ext uri="{FF2B5EF4-FFF2-40B4-BE49-F238E27FC236}">
              <a16:creationId xmlns:a16="http://schemas.microsoft.com/office/drawing/2014/main" id="{00000000-0008-0000-0100-000046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71" name="TextBox 70">
          <a:extLst>
            <a:ext uri="{FF2B5EF4-FFF2-40B4-BE49-F238E27FC236}">
              <a16:creationId xmlns:a16="http://schemas.microsoft.com/office/drawing/2014/main" id="{00000000-0008-0000-0100-000047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244</xdr:row>
      <xdr:rowOff>0</xdr:rowOff>
    </xdr:from>
    <xdr:ext cx="184731" cy="264560"/>
    <xdr:sp macro="" textlink="">
      <xdr:nvSpPr>
        <xdr:cNvPr id="72" name="TextBox 71">
          <a:extLst>
            <a:ext uri="{FF2B5EF4-FFF2-40B4-BE49-F238E27FC236}">
              <a16:creationId xmlns:a16="http://schemas.microsoft.com/office/drawing/2014/main" id="{00000000-0008-0000-0100-000048000000}"/>
            </a:ext>
          </a:extLst>
        </xdr:cNvPr>
        <xdr:cNvSpPr txBox="1"/>
      </xdr:nvSpPr>
      <xdr:spPr>
        <a:xfrm>
          <a:off x="3038475" y="77133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223</xdr:row>
      <xdr:rowOff>0</xdr:rowOff>
    </xdr:from>
    <xdr:ext cx="184731" cy="264560"/>
    <xdr:sp macro="" textlink="">
      <xdr:nvSpPr>
        <xdr:cNvPr id="73" name="TextBox 72">
          <a:extLst>
            <a:ext uri="{FF2B5EF4-FFF2-40B4-BE49-F238E27FC236}">
              <a16:creationId xmlns:a16="http://schemas.microsoft.com/office/drawing/2014/main" id="{00000000-0008-0000-0100-000049000000}"/>
            </a:ext>
          </a:extLst>
        </xdr:cNvPr>
        <xdr:cNvSpPr txBox="1"/>
      </xdr:nvSpPr>
      <xdr:spPr>
        <a:xfrm>
          <a:off x="3038475" y="72590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223</xdr:row>
      <xdr:rowOff>0</xdr:rowOff>
    </xdr:from>
    <xdr:ext cx="184731" cy="264560"/>
    <xdr:sp macro="" textlink="">
      <xdr:nvSpPr>
        <xdr:cNvPr id="74" name="TextBox 73">
          <a:extLst>
            <a:ext uri="{FF2B5EF4-FFF2-40B4-BE49-F238E27FC236}">
              <a16:creationId xmlns:a16="http://schemas.microsoft.com/office/drawing/2014/main" id="{00000000-0008-0000-0100-00004A000000}"/>
            </a:ext>
          </a:extLst>
        </xdr:cNvPr>
        <xdr:cNvSpPr txBox="1"/>
      </xdr:nvSpPr>
      <xdr:spPr>
        <a:xfrm>
          <a:off x="3038475" y="72590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223</xdr:row>
      <xdr:rowOff>0</xdr:rowOff>
    </xdr:from>
    <xdr:ext cx="184731" cy="264560"/>
    <xdr:sp macro="" textlink="">
      <xdr:nvSpPr>
        <xdr:cNvPr id="75" name="TextBox 74">
          <a:extLst>
            <a:ext uri="{FF2B5EF4-FFF2-40B4-BE49-F238E27FC236}">
              <a16:creationId xmlns:a16="http://schemas.microsoft.com/office/drawing/2014/main" id="{00000000-0008-0000-0100-00004B000000}"/>
            </a:ext>
          </a:extLst>
        </xdr:cNvPr>
        <xdr:cNvSpPr txBox="1"/>
      </xdr:nvSpPr>
      <xdr:spPr>
        <a:xfrm>
          <a:off x="3038475" y="72590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223</xdr:row>
      <xdr:rowOff>0</xdr:rowOff>
    </xdr:from>
    <xdr:ext cx="184731" cy="264560"/>
    <xdr:sp macro="" textlink="">
      <xdr:nvSpPr>
        <xdr:cNvPr id="76" name="TextBox 75">
          <a:extLst>
            <a:ext uri="{FF2B5EF4-FFF2-40B4-BE49-F238E27FC236}">
              <a16:creationId xmlns:a16="http://schemas.microsoft.com/office/drawing/2014/main" id="{00000000-0008-0000-0100-00004C000000}"/>
            </a:ext>
          </a:extLst>
        </xdr:cNvPr>
        <xdr:cNvSpPr txBox="1"/>
      </xdr:nvSpPr>
      <xdr:spPr>
        <a:xfrm>
          <a:off x="3038475" y="72590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24</xdr:row>
      <xdr:rowOff>0</xdr:rowOff>
    </xdr:from>
    <xdr:ext cx="184731" cy="264560"/>
    <xdr:sp macro="" textlink="">
      <xdr:nvSpPr>
        <xdr:cNvPr id="77" name="TextBox 76">
          <a:extLst>
            <a:ext uri="{FF2B5EF4-FFF2-40B4-BE49-F238E27FC236}">
              <a16:creationId xmlns:a16="http://schemas.microsoft.com/office/drawing/2014/main" id="{00000000-0008-0000-0100-00004D000000}"/>
            </a:ext>
          </a:extLst>
        </xdr:cNvPr>
        <xdr:cNvSpPr txBox="1"/>
      </xdr:nvSpPr>
      <xdr:spPr>
        <a:xfrm>
          <a:off x="952500" y="374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27</xdr:row>
      <xdr:rowOff>0</xdr:rowOff>
    </xdr:from>
    <xdr:ext cx="184731" cy="264560"/>
    <xdr:sp macro="" textlink="">
      <xdr:nvSpPr>
        <xdr:cNvPr id="78" name="TextBox 77">
          <a:extLst>
            <a:ext uri="{FF2B5EF4-FFF2-40B4-BE49-F238E27FC236}">
              <a16:creationId xmlns:a16="http://schemas.microsoft.com/office/drawing/2014/main" id="{00000000-0008-0000-0100-00004E000000}"/>
            </a:ext>
          </a:extLst>
        </xdr:cNvPr>
        <xdr:cNvSpPr txBox="1"/>
      </xdr:nvSpPr>
      <xdr:spPr>
        <a:xfrm>
          <a:off x="952500" y="4181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16</xdr:row>
      <xdr:rowOff>142875</xdr:rowOff>
    </xdr:from>
    <xdr:ext cx="184731" cy="264560"/>
    <xdr:sp macro="" textlink="">
      <xdr:nvSpPr>
        <xdr:cNvPr id="79" name="TextBox 78">
          <a:extLst>
            <a:ext uri="{FF2B5EF4-FFF2-40B4-BE49-F238E27FC236}">
              <a16:creationId xmlns:a16="http://schemas.microsoft.com/office/drawing/2014/main" id="{00000000-0008-0000-0100-00004F000000}"/>
            </a:ext>
          </a:extLst>
        </xdr:cNvPr>
        <xdr:cNvSpPr txBox="1"/>
      </xdr:nvSpPr>
      <xdr:spPr>
        <a:xfrm>
          <a:off x="952500" y="2933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26</xdr:row>
      <xdr:rowOff>0</xdr:rowOff>
    </xdr:from>
    <xdr:ext cx="184731" cy="264560"/>
    <xdr:sp macro="" textlink="">
      <xdr:nvSpPr>
        <xdr:cNvPr id="80" name="TextBox 79">
          <a:extLst>
            <a:ext uri="{FF2B5EF4-FFF2-40B4-BE49-F238E27FC236}">
              <a16:creationId xmlns:a16="http://schemas.microsoft.com/office/drawing/2014/main" id="{00000000-0008-0000-0100-000050000000}"/>
            </a:ext>
          </a:extLst>
        </xdr:cNvPr>
        <xdr:cNvSpPr txBox="1"/>
      </xdr:nvSpPr>
      <xdr:spPr>
        <a:xfrm>
          <a:off x="952500" y="398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223</xdr:row>
      <xdr:rowOff>0</xdr:rowOff>
    </xdr:from>
    <xdr:ext cx="184731" cy="264560"/>
    <xdr:sp macro="" textlink="">
      <xdr:nvSpPr>
        <xdr:cNvPr id="81" name="TextBox 80">
          <a:extLst>
            <a:ext uri="{FF2B5EF4-FFF2-40B4-BE49-F238E27FC236}">
              <a16:creationId xmlns:a16="http://schemas.microsoft.com/office/drawing/2014/main" id="{00000000-0008-0000-0100-000051000000}"/>
            </a:ext>
          </a:extLst>
        </xdr:cNvPr>
        <xdr:cNvSpPr txBox="1"/>
      </xdr:nvSpPr>
      <xdr:spPr>
        <a:xfrm>
          <a:off x="3038475" y="72590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223</xdr:row>
      <xdr:rowOff>0</xdr:rowOff>
    </xdr:from>
    <xdr:ext cx="184731" cy="264560"/>
    <xdr:sp macro="" textlink="">
      <xdr:nvSpPr>
        <xdr:cNvPr id="82" name="TextBox 81">
          <a:extLst>
            <a:ext uri="{FF2B5EF4-FFF2-40B4-BE49-F238E27FC236}">
              <a16:creationId xmlns:a16="http://schemas.microsoft.com/office/drawing/2014/main" id="{00000000-0008-0000-0100-000052000000}"/>
            </a:ext>
          </a:extLst>
        </xdr:cNvPr>
        <xdr:cNvSpPr txBox="1"/>
      </xdr:nvSpPr>
      <xdr:spPr>
        <a:xfrm>
          <a:off x="3038475" y="72590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223</xdr:row>
      <xdr:rowOff>0</xdr:rowOff>
    </xdr:from>
    <xdr:ext cx="184731" cy="264560"/>
    <xdr:sp macro="" textlink="">
      <xdr:nvSpPr>
        <xdr:cNvPr id="83" name="TextBox 82">
          <a:extLst>
            <a:ext uri="{FF2B5EF4-FFF2-40B4-BE49-F238E27FC236}">
              <a16:creationId xmlns:a16="http://schemas.microsoft.com/office/drawing/2014/main" id="{00000000-0008-0000-0100-000053000000}"/>
            </a:ext>
          </a:extLst>
        </xdr:cNvPr>
        <xdr:cNvSpPr txBox="1"/>
      </xdr:nvSpPr>
      <xdr:spPr>
        <a:xfrm>
          <a:off x="3038475" y="72590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223</xdr:row>
      <xdr:rowOff>0</xdr:rowOff>
    </xdr:from>
    <xdr:ext cx="184731" cy="264560"/>
    <xdr:sp macro="" textlink="">
      <xdr:nvSpPr>
        <xdr:cNvPr id="84" name="TextBox 83">
          <a:extLst>
            <a:ext uri="{FF2B5EF4-FFF2-40B4-BE49-F238E27FC236}">
              <a16:creationId xmlns:a16="http://schemas.microsoft.com/office/drawing/2014/main" id="{00000000-0008-0000-0100-000054000000}"/>
            </a:ext>
          </a:extLst>
        </xdr:cNvPr>
        <xdr:cNvSpPr txBox="1"/>
      </xdr:nvSpPr>
      <xdr:spPr>
        <a:xfrm>
          <a:off x="3038475" y="72590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223</xdr:row>
      <xdr:rowOff>0</xdr:rowOff>
    </xdr:from>
    <xdr:ext cx="184731" cy="264560"/>
    <xdr:sp macro="" textlink="">
      <xdr:nvSpPr>
        <xdr:cNvPr id="85" name="TextBox 84">
          <a:extLst>
            <a:ext uri="{FF2B5EF4-FFF2-40B4-BE49-F238E27FC236}">
              <a16:creationId xmlns:a16="http://schemas.microsoft.com/office/drawing/2014/main" id="{00000000-0008-0000-0100-000055000000}"/>
            </a:ext>
          </a:extLst>
        </xdr:cNvPr>
        <xdr:cNvSpPr txBox="1"/>
      </xdr:nvSpPr>
      <xdr:spPr>
        <a:xfrm>
          <a:off x="3038475" y="72590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223</xdr:row>
      <xdr:rowOff>0</xdr:rowOff>
    </xdr:from>
    <xdr:ext cx="184731" cy="264560"/>
    <xdr:sp macro="" textlink="">
      <xdr:nvSpPr>
        <xdr:cNvPr id="86" name="TextBox 85">
          <a:extLst>
            <a:ext uri="{FF2B5EF4-FFF2-40B4-BE49-F238E27FC236}">
              <a16:creationId xmlns:a16="http://schemas.microsoft.com/office/drawing/2014/main" id="{00000000-0008-0000-0100-000056000000}"/>
            </a:ext>
          </a:extLst>
        </xdr:cNvPr>
        <xdr:cNvSpPr txBox="1"/>
      </xdr:nvSpPr>
      <xdr:spPr>
        <a:xfrm>
          <a:off x="3038475" y="72590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223</xdr:row>
      <xdr:rowOff>0</xdr:rowOff>
    </xdr:from>
    <xdr:ext cx="184731" cy="264560"/>
    <xdr:sp macro="" textlink="">
      <xdr:nvSpPr>
        <xdr:cNvPr id="87" name="TextBox 86">
          <a:extLst>
            <a:ext uri="{FF2B5EF4-FFF2-40B4-BE49-F238E27FC236}">
              <a16:creationId xmlns:a16="http://schemas.microsoft.com/office/drawing/2014/main" id="{00000000-0008-0000-0100-000057000000}"/>
            </a:ext>
          </a:extLst>
        </xdr:cNvPr>
        <xdr:cNvSpPr txBox="1"/>
      </xdr:nvSpPr>
      <xdr:spPr>
        <a:xfrm>
          <a:off x="3038475" y="72590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4</xdr:col>
      <xdr:colOff>0</xdr:colOff>
      <xdr:row>183</xdr:row>
      <xdr:rowOff>142875</xdr:rowOff>
    </xdr:from>
    <xdr:ext cx="184731" cy="264560"/>
    <xdr:sp macro="" textlink="">
      <xdr:nvSpPr>
        <xdr:cNvPr id="88" name="TextBox 87">
          <a:extLst>
            <a:ext uri="{FF2B5EF4-FFF2-40B4-BE49-F238E27FC236}">
              <a16:creationId xmlns:a16="http://schemas.microsoft.com/office/drawing/2014/main" id="{00000000-0008-0000-0100-000058000000}"/>
            </a:ext>
          </a:extLst>
        </xdr:cNvPr>
        <xdr:cNvSpPr txBox="1"/>
      </xdr:nvSpPr>
      <xdr:spPr>
        <a:xfrm>
          <a:off x="3038475" y="62236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4</xdr:col>
      <xdr:colOff>0</xdr:colOff>
      <xdr:row>183</xdr:row>
      <xdr:rowOff>142875</xdr:rowOff>
    </xdr:from>
    <xdr:ext cx="184731" cy="264560"/>
    <xdr:sp macro="" textlink="">
      <xdr:nvSpPr>
        <xdr:cNvPr id="89" name="TextBox 88">
          <a:extLst>
            <a:ext uri="{FF2B5EF4-FFF2-40B4-BE49-F238E27FC236}">
              <a16:creationId xmlns:a16="http://schemas.microsoft.com/office/drawing/2014/main" id="{00000000-0008-0000-0100-000059000000}"/>
            </a:ext>
          </a:extLst>
        </xdr:cNvPr>
        <xdr:cNvSpPr txBox="1"/>
      </xdr:nvSpPr>
      <xdr:spPr>
        <a:xfrm>
          <a:off x="3038475" y="62236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4</xdr:col>
      <xdr:colOff>0</xdr:colOff>
      <xdr:row>183</xdr:row>
      <xdr:rowOff>142875</xdr:rowOff>
    </xdr:from>
    <xdr:ext cx="184731" cy="264560"/>
    <xdr:sp macro="" textlink="">
      <xdr:nvSpPr>
        <xdr:cNvPr id="90" name="TextBox 89">
          <a:extLst>
            <a:ext uri="{FF2B5EF4-FFF2-40B4-BE49-F238E27FC236}">
              <a16:creationId xmlns:a16="http://schemas.microsoft.com/office/drawing/2014/main" id="{00000000-0008-0000-0100-00005A000000}"/>
            </a:ext>
          </a:extLst>
        </xdr:cNvPr>
        <xdr:cNvSpPr txBox="1"/>
      </xdr:nvSpPr>
      <xdr:spPr>
        <a:xfrm>
          <a:off x="3038475" y="62236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4</xdr:col>
      <xdr:colOff>0</xdr:colOff>
      <xdr:row>183</xdr:row>
      <xdr:rowOff>142875</xdr:rowOff>
    </xdr:from>
    <xdr:ext cx="184731" cy="264560"/>
    <xdr:sp macro="" textlink="">
      <xdr:nvSpPr>
        <xdr:cNvPr id="91" name="TextBox 90">
          <a:extLst>
            <a:ext uri="{FF2B5EF4-FFF2-40B4-BE49-F238E27FC236}">
              <a16:creationId xmlns:a16="http://schemas.microsoft.com/office/drawing/2014/main" id="{00000000-0008-0000-0100-00005B000000}"/>
            </a:ext>
          </a:extLst>
        </xdr:cNvPr>
        <xdr:cNvSpPr txBox="1"/>
      </xdr:nvSpPr>
      <xdr:spPr>
        <a:xfrm>
          <a:off x="3038475" y="62236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4</xdr:col>
      <xdr:colOff>0</xdr:colOff>
      <xdr:row>185</xdr:row>
      <xdr:rowOff>142875</xdr:rowOff>
    </xdr:from>
    <xdr:ext cx="184731" cy="264560"/>
    <xdr:sp macro="" textlink="">
      <xdr:nvSpPr>
        <xdr:cNvPr id="92" name="TextBox 91">
          <a:extLst>
            <a:ext uri="{FF2B5EF4-FFF2-40B4-BE49-F238E27FC236}">
              <a16:creationId xmlns:a16="http://schemas.microsoft.com/office/drawing/2014/main" id="{00000000-0008-0000-0100-00005C000000}"/>
            </a:ext>
          </a:extLst>
        </xdr:cNvPr>
        <xdr:cNvSpPr txBox="1"/>
      </xdr:nvSpPr>
      <xdr:spPr>
        <a:xfrm>
          <a:off x="3038475" y="626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4</xdr:col>
      <xdr:colOff>0</xdr:colOff>
      <xdr:row>185</xdr:row>
      <xdr:rowOff>142875</xdr:rowOff>
    </xdr:from>
    <xdr:ext cx="184731" cy="264560"/>
    <xdr:sp macro="" textlink="">
      <xdr:nvSpPr>
        <xdr:cNvPr id="93" name="TextBox 92">
          <a:extLst>
            <a:ext uri="{FF2B5EF4-FFF2-40B4-BE49-F238E27FC236}">
              <a16:creationId xmlns:a16="http://schemas.microsoft.com/office/drawing/2014/main" id="{00000000-0008-0000-0100-00005D000000}"/>
            </a:ext>
          </a:extLst>
        </xdr:cNvPr>
        <xdr:cNvSpPr txBox="1"/>
      </xdr:nvSpPr>
      <xdr:spPr>
        <a:xfrm>
          <a:off x="3038475" y="626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186</xdr:row>
      <xdr:rowOff>0</xdr:rowOff>
    </xdr:from>
    <xdr:ext cx="184731" cy="264560"/>
    <xdr:sp macro="" textlink="">
      <xdr:nvSpPr>
        <xdr:cNvPr id="94" name="TextBox 93">
          <a:extLst>
            <a:ext uri="{FF2B5EF4-FFF2-40B4-BE49-F238E27FC236}">
              <a16:creationId xmlns:a16="http://schemas.microsoft.com/office/drawing/2014/main" id="{00000000-0008-0000-0100-00005E000000}"/>
            </a:ext>
          </a:extLst>
        </xdr:cNvPr>
        <xdr:cNvSpPr txBox="1"/>
      </xdr:nvSpPr>
      <xdr:spPr>
        <a:xfrm>
          <a:off x="3038475" y="6414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186</xdr:row>
      <xdr:rowOff>0</xdr:rowOff>
    </xdr:from>
    <xdr:ext cx="184731" cy="264560"/>
    <xdr:sp macro="" textlink="">
      <xdr:nvSpPr>
        <xdr:cNvPr id="95" name="TextBox 94">
          <a:extLst>
            <a:ext uri="{FF2B5EF4-FFF2-40B4-BE49-F238E27FC236}">
              <a16:creationId xmlns:a16="http://schemas.microsoft.com/office/drawing/2014/main" id="{00000000-0008-0000-0100-00005F000000}"/>
            </a:ext>
          </a:extLst>
        </xdr:cNvPr>
        <xdr:cNvSpPr txBox="1"/>
      </xdr:nvSpPr>
      <xdr:spPr>
        <a:xfrm>
          <a:off x="3038475" y="6414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186</xdr:row>
      <xdr:rowOff>0</xdr:rowOff>
    </xdr:from>
    <xdr:ext cx="184731" cy="264560"/>
    <xdr:sp macro="" textlink="">
      <xdr:nvSpPr>
        <xdr:cNvPr id="96" name="TextBox 95">
          <a:extLst>
            <a:ext uri="{FF2B5EF4-FFF2-40B4-BE49-F238E27FC236}">
              <a16:creationId xmlns:a16="http://schemas.microsoft.com/office/drawing/2014/main" id="{00000000-0008-0000-0100-000060000000}"/>
            </a:ext>
          </a:extLst>
        </xdr:cNvPr>
        <xdr:cNvSpPr txBox="1"/>
      </xdr:nvSpPr>
      <xdr:spPr>
        <a:xfrm>
          <a:off x="3038475" y="6414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191</xdr:row>
      <xdr:rowOff>0</xdr:rowOff>
    </xdr:from>
    <xdr:ext cx="184731" cy="264560"/>
    <xdr:sp macro="" textlink="">
      <xdr:nvSpPr>
        <xdr:cNvPr id="97" name="TextBox 96">
          <a:extLst>
            <a:ext uri="{FF2B5EF4-FFF2-40B4-BE49-F238E27FC236}">
              <a16:creationId xmlns:a16="http://schemas.microsoft.com/office/drawing/2014/main" id="{00000000-0008-0000-0100-000061000000}"/>
            </a:ext>
          </a:extLst>
        </xdr:cNvPr>
        <xdr:cNvSpPr txBox="1"/>
      </xdr:nvSpPr>
      <xdr:spPr>
        <a:xfrm>
          <a:off x="3038475" y="6545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191</xdr:row>
      <xdr:rowOff>0</xdr:rowOff>
    </xdr:from>
    <xdr:ext cx="184731" cy="264560"/>
    <xdr:sp macro="" textlink="">
      <xdr:nvSpPr>
        <xdr:cNvPr id="98" name="TextBox 97">
          <a:extLst>
            <a:ext uri="{FF2B5EF4-FFF2-40B4-BE49-F238E27FC236}">
              <a16:creationId xmlns:a16="http://schemas.microsoft.com/office/drawing/2014/main" id="{00000000-0008-0000-0100-000062000000}"/>
            </a:ext>
          </a:extLst>
        </xdr:cNvPr>
        <xdr:cNvSpPr txBox="1"/>
      </xdr:nvSpPr>
      <xdr:spPr>
        <a:xfrm>
          <a:off x="3038475" y="6545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191</xdr:row>
      <xdr:rowOff>0</xdr:rowOff>
    </xdr:from>
    <xdr:ext cx="184731" cy="264560"/>
    <xdr:sp macro="" textlink="">
      <xdr:nvSpPr>
        <xdr:cNvPr id="99" name="TextBox 98">
          <a:extLst>
            <a:ext uri="{FF2B5EF4-FFF2-40B4-BE49-F238E27FC236}">
              <a16:creationId xmlns:a16="http://schemas.microsoft.com/office/drawing/2014/main" id="{00000000-0008-0000-0100-000063000000}"/>
            </a:ext>
          </a:extLst>
        </xdr:cNvPr>
        <xdr:cNvSpPr txBox="1"/>
      </xdr:nvSpPr>
      <xdr:spPr>
        <a:xfrm>
          <a:off x="3038475" y="6545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186</xdr:row>
      <xdr:rowOff>142875</xdr:rowOff>
    </xdr:from>
    <xdr:ext cx="184731" cy="264560"/>
    <xdr:sp macro="" textlink="">
      <xdr:nvSpPr>
        <xdr:cNvPr id="100" name="TextBox 99">
          <a:extLst>
            <a:ext uri="{FF2B5EF4-FFF2-40B4-BE49-F238E27FC236}">
              <a16:creationId xmlns:a16="http://schemas.microsoft.com/office/drawing/2014/main" id="{00000000-0008-0000-0100-000064000000}"/>
            </a:ext>
          </a:extLst>
        </xdr:cNvPr>
        <xdr:cNvSpPr txBox="1"/>
      </xdr:nvSpPr>
      <xdr:spPr>
        <a:xfrm>
          <a:off x="3038475" y="64484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188</xdr:row>
      <xdr:rowOff>142875</xdr:rowOff>
    </xdr:from>
    <xdr:ext cx="184731" cy="264560"/>
    <xdr:sp macro="" textlink="">
      <xdr:nvSpPr>
        <xdr:cNvPr id="101" name="TextBox 100">
          <a:extLst>
            <a:ext uri="{FF2B5EF4-FFF2-40B4-BE49-F238E27FC236}">
              <a16:creationId xmlns:a16="http://schemas.microsoft.com/office/drawing/2014/main" id="{00000000-0008-0000-0100-000065000000}"/>
            </a:ext>
          </a:extLst>
        </xdr:cNvPr>
        <xdr:cNvSpPr txBox="1"/>
      </xdr:nvSpPr>
      <xdr:spPr>
        <a:xfrm>
          <a:off x="3038475" y="65027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200</xdr:row>
      <xdr:rowOff>0</xdr:rowOff>
    </xdr:from>
    <xdr:ext cx="184731" cy="264560"/>
    <xdr:sp macro="" textlink="">
      <xdr:nvSpPr>
        <xdr:cNvPr id="102" name="TextBox 101">
          <a:extLst>
            <a:ext uri="{FF2B5EF4-FFF2-40B4-BE49-F238E27FC236}">
              <a16:creationId xmlns:a16="http://schemas.microsoft.com/office/drawing/2014/main" id="{00000000-0008-0000-0100-000066000000}"/>
            </a:ext>
          </a:extLst>
        </xdr:cNvPr>
        <xdr:cNvSpPr txBox="1"/>
      </xdr:nvSpPr>
      <xdr:spPr>
        <a:xfrm>
          <a:off x="3038475" y="6768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200</xdr:row>
      <xdr:rowOff>0</xdr:rowOff>
    </xdr:from>
    <xdr:ext cx="184731" cy="264560"/>
    <xdr:sp macro="" textlink="">
      <xdr:nvSpPr>
        <xdr:cNvPr id="103" name="TextBox 102">
          <a:extLst>
            <a:ext uri="{FF2B5EF4-FFF2-40B4-BE49-F238E27FC236}">
              <a16:creationId xmlns:a16="http://schemas.microsoft.com/office/drawing/2014/main" id="{00000000-0008-0000-0100-000067000000}"/>
            </a:ext>
          </a:extLst>
        </xdr:cNvPr>
        <xdr:cNvSpPr txBox="1"/>
      </xdr:nvSpPr>
      <xdr:spPr>
        <a:xfrm>
          <a:off x="3038475" y="6768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200</xdr:row>
      <xdr:rowOff>0</xdr:rowOff>
    </xdr:from>
    <xdr:ext cx="184731" cy="264560"/>
    <xdr:sp macro="" textlink="">
      <xdr:nvSpPr>
        <xdr:cNvPr id="104" name="TextBox 103">
          <a:extLst>
            <a:ext uri="{FF2B5EF4-FFF2-40B4-BE49-F238E27FC236}">
              <a16:creationId xmlns:a16="http://schemas.microsoft.com/office/drawing/2014/main" id="{00000000-0008-0000-0100-000068000000}"/>
            </a:ext>
          </a:extLst>
        </xdr:cNvPr>
        <xdr:cNvSpPr txBox="1"/>
      </xdr:nvSpPr>
      <xdr:spPr>
        <a:xfrm>
          <a:off x="3038475" y="6768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195</xdr:row>
      <xdr:rowOff>142875</xdr:rowOff>
    </xdr:from>
    <xdr:ext cx="184731" cy="264560"/>
    <xdr:sp macro="" textlink="">
      <xdr:nvSpPr>
        <xdr:cNvPr id="105" name="TextBox 104">
          <a:extLst>
            <a:ext uri="{FF2B5EF4-FFF2-40B4-BE49-F238E27FC236}">
              <a16:creationId xmlns:a16="http://schemas.microsoft.com/office/drawing/2014/main" id="{00000000-0008-0000-0100-000069000000}"/>
            </a:ext>
          </a:extLst>
        </xdr:cNvPr>
        <xdr:cNvSpPr txBox="1"/>
      </xdr:nvSpPr>
      <xdr:spPr>
        <a:xfrm>
          <a:off x="3038475" y="6638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197</xdr:row>
      <xdr:rowOff>142875</xdr:rowOff>
    </xdr:from>
    <xdr:ext cx="184731" cy="264560"/>
    <xdr:sp macro="" textlink="">
      <xdr:nvSpPr>
        <xdr:cNvPr id="106" name="TextBox 105">
          <a:extLst>
            <a:ext uri="{FF2B5EF4-FFF2-40B4-BE49-F238E27FC236}">
              <a16:creationId xmlns:a16="http://schemas.microsoft.com/office/drawing/2014/main" id="{00000000-0008-0000-0100-00006A000000}"/>
            </a:ext>
          </a:extLst>
        </xdr:cNvPr>
        <xdr:cNvSpPr txBox="1"/>
      </xdr:nvSpPr>
      <xdr:spPr>
        <a:xfrm>
          <a:off x="3038475" y="6693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207</xdr:row>
      <xdr:rowOff>0</xdr:rowOff>
    </xdr:from>
    <xdr:ext cx="184731" cy="264560"/>
    <xdr:sp macro="" textlink="">
      <xdr:nvSpPr>
        <xdr:cNvPr id="107" name="TextBox 106">
          <a:extLst>
            <a:ext uri="{FF2B5EF4-FFF2-40B4-BE49-F238E27FC236}">
              <a16:creationId xmlns:a16="http://schemas.microsoft.com/office/drawing/2014/main" id="{00000000-0008-0000-0100-00006B000000}"/>
            </a:ext>
          </a:extLst>
        </xdr:cNvPr>
        <xdr:cNvSpPr txBox="1"/>
      </xdr:nvSpPr>
      <xdr:spPr>
        <a:xfrm>
          <a:off x="3038475" y="6918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207</xdr:row>
      <xdr:rowOff>0</xdr:rowOff>
    </xdr:from>
    <xdr:ext cx="184731" cy="264560"/>
    <xdr:sp macro="" textlink="">
      <xdr:nvSpPr>
        <xdr:cNvPr id="108" name="TextBox 107">
          <a:extLst>
            <a:ext uri="{FF2B5EF4-FFF2-40B4-BE49-F238E27FC236}">
              <a16:creationId xmlns:a16="http://schemas.microsoft.com/office/drawing/2014/main" id="{00000000-0008-0000-0100-00006C000000}"/>
            </a:ext>
          </a:extLst>
        </xdr:cNvPr>
        <xdr:cNvSpPr txBox="1"/>
      </xdr:nvSpPr>
      <xdr:spPr>
        <a:xfrm>
          <a:off x="3038475" y="6918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207</xdr:row>
      <xdr:rowOff>0</xdr:rowOff>
    </xdr:from>
    <xdr:ext cx="184731" cy="264560"/>
    <xdr:sp macro="" textlink="">
      <xdr:nvSpPr>
        <xdr:cNvPr id="109" name="TextBox 108">
          <a:extLst>
            <a:ext uri="{FF2B5EF4-FFF2-40B4-BE49-F238E27FC236}">
              <a16:creationId xmlns:a16="http://schemas.microsoft.com/office/drawing/2014/main" id="{00000000-0008-0000-0100-00006D000000}"/>
            </a:ext>
          </a:extLst>
        </xdr:cNvPr>
        <xdr:cNvSpPr txBox="1"/>
      </xdr:nvSpPr>
      <xdr:spPr>
        <a:xfrm>
          <a:off x="3038475" y="6918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202</xdr:row>
      <xdr:rowOff>142875</xdr:rowOff>
    </xdr:from>
    <xdr:ext cx="184731" cy="264560"/>
    <xdr:sp macro="" textlink="">
      <xdr:nvSpPr>
        <xdr:cNvPr id="110" name="TextBox 109">
          <a:extLst>
            <a:ext uri="{FF2B5EF4-FFF2-40B4-BE49-F238E27FC236}">
              <a16:creationId xmlns:a16="http://schemas.microsoft.com/office/drawing/2014/main" id="{00000000-0008-0000-0100-00006E000000}"/>
            </a:ext>
          </a:extLst>
        </xdr:cNvPr>
        <xdr:cNvSpPr txBox="1"/>
      </xdr:nvSpPr>
      <xdr:spPr>
        <a:xfrm>
          <a:off x="3038475" y="68218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204</xdr:row>
      <xdr:rowOff>142875</xdr:rowOff>
    </xdr:from>
    <xdr:ext cx="184731" cy="264560"/>
    <xdr:sp macro="" textlink="">
      <xdr:nvSpPr>
        <xdr:cNvPr id="111" name="TextBox 110">
          <a:extLst>
            <a:ext uri="{FF2B5EF4-FFF2-40B4-BE49-F238E27FC236}">
              <a16:creationId xmlns:a16="http://schemas.microsoft.com/office/drawing/2014/main" id="{00000000-0008-0000-0100-00006F000000}"/>
            </a:ext>
          </a:extLst>
        </xdr:cNvPr>
        <xdr:cNvSpPr txBox="1"/>
      </xdr:nvSpPr>
      <xdr:spPr>
        <a:xfrm>
          <a:off x="3038475" y="6859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207</xdr:row>
      <xdr:rowOff>0</xdr:rowOff>
    </xdr:from>
    <xdr:ext cx="184731" cy="264560"/>
    <xdr:sp macro="" textlink="">
      <xdr:nvSpPr>
        <xdr:cNvPr id="112" name="TextBox 111">
          <a:extLst>
            <a:ext uri="{FF2B5EF4-FFF2-40B4-BE49-F238E27FC236}">
              <a16:creationId xmlns:a16="http://schemas.microsoft.com/office/drawing/2014/main" id="{00000000-0008-0000-0100-000070000000}"/>
            </a:ext>
          </a:extLst>
        </xdr:cNvPr>
        <xdr:cNvSpPr txBox="1"/>
      </xdr:nvSpPr>
      <xdr:spPr>
        <a:xfrm>
          <a:off x="3038475" y="6918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207</xdr:row>
      <xdr:rowOff>0</xdr:rowOff>
    </xdr:from>
    <xdr:ext cx="184731" cy="264560"/>
    <xdr:sp macro="" textlink="">
      <xdr:nvSpPr>
        <xdr:cNvPr id="113" name="TextBox 112">
          <a:extLst>
            <a:ext uri="{FF2B5EF4-FFF2-40B4-BE49-F238E27FC236}">
              <a16:creationId xmlns:a16="http://schemas.microsoft.com/office/drawing/2014/main" id="{00000000-0008-0000-0100-000071000000}"/>
            </a:ext>
          </a:extLst>
        </xdr:cNvPr>
        <xdr:cNvSpPr txBox="1"/>
      </xdr:nvSpPr>
      <xdr:spPr>
        <a:xfrm>
          <a:off x="3038475" y="6918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207</xdr:row>
      <xdr:rowOff>0</xdr:rowOff>
    </xdr:from>
    <xdr:ext cx="184731" cy="264560"/>
    <xdr:sp macro="" textlink="">
      <xdr:nvSpPr>
        <xdr:cNvPr id="114" name="TextBox 113">
          <a:extLst>
            <a:ext uri="{FF2B5EF4-FFF2-40B4-BE49-F238E27FC236}">
              <a16:creationId xmlns:a16="http://schemas.microsoft.com/office/drawing/2014/main" id="{00000000-0008-0000-0100-000072000000}"/>
            </a:ext>
          </a:extLst>
        </xdr:cNvPr>
        <xdr:cNvSpPr txBox="1"/>
      </xdr:nvSpPr>
      <xdr:spPr>
        <a:xfrm>
          <a:off x="3038475" y="6918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202</xdr:row>
      <xdr:rowOff>142875</xdr:rowOff>
    </xdr:from>
    <xdr:ext cx="184731" cy="264560"/>
    <xdr:sp macro="" textlink="">
      <xdr:nvSpPr>
        <xdr:cNvPr id="115" name="TextBox 114">
          <a:extLst>
            <a:ext uri="{FF2B5EF4-FFF2-40B4-BE49-F238E27FC236}">
              <a16:creationId xmlns:a16="http://schemas.microsoft.com/office/drawing/2014/main" id="{00000000-0008-0000-0100-000073000000}"/>
            </a:ext>
          </a:extLst>
        </xdr:cNvPr>
        <xdr:cNvSpPr txBox="1"/>
      </xdr:nvSpPr>
      <xdr:spPr>
        <a:xfrm>
          <a:off x="3038475" y="68218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204</xdr:row>
      <xdr:rowOff>142875</xdr:rowOff>
    </xdr:from>
    <xdr:ext cx="184731" cy="264560"/>
    <xdr:sp macro="" textlink="">
      <xdr:nvSpPr>
        <xdr:cNvPr id="116" name="TextBox 115">
          <a:extLst>
            <a:ext uri="{FF2B5EF4-FFF2-40B4-BE49-F238E27FC236}">
              <a16:creationId xmlns:a16="http://schemas.microsoft.com/office/drawing/2014/main" id="{00000000-0008-0000-0100-000074000000}"/>
            </a:ext>
          </a:extLst>
        </xdr:cNvPr>
        <xdr:cNvSpPr txBox="1"/>
      </xdr:nvSpPr>
      <xdr:spPr>
        <a:xfrm>
          <a:off x="3038475" y="6859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221</xdr:row>
      <xdr:rowOff>0</xdr:rowOff>
    </xdr:from>
    <xdr:ext cx="184731" cy="264560"/>
    <xdr:sp macro="" textlink="">
      <xdr:nvSpPr>
        <xdr:cNvPr id="117" name="TextBox 116">
          <a:extLst>
            <a:ext uri="{FF2B5EF4-FFF2-40B4-BE49-F238E27FC236}">
              <a16:creationId xmlns:a16="http://schemas.microsoft.com/office/drawing/2014/main" id="{00000000-0008-0000-0100-000075000000}"/>
            </a:ext>
          </a:extLst>
        </xdr:cNvPr>
        <xdr:cNvSpPr txBox="1"/>
      </xdr:nvSpPr>
      <xdr:spPr>
        <a:xfrm>
          <a:off x="3038475" y="7219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221</xdr:row>
      <xdr:rowOff>0</xdr:rowOff>
    </xdr:from>
    <xdr:ext cx="184731" cy="264560"/>
    <xdr:sp macro="" textlink="">
      <xdr:nvSpPr>
        <xdr:cNvPr id="118" name="TextBox 117">
          <a:extLst>
            <a:ext uri="{FF2B5EF4-FFF2-40B4-BE49-F238E27FC236}">
              <a16:creationId xmlns:a16="http://schemas.microsoft.com/office/drawing/2014/main" id="{00000000-0008-0000-0100-000076000000}"/>
            </a:ext>
          </a:extLst>
        </xdr:cNvPr>
        <xdr:cNvSpPr txBox="1"/>
      </xdr:nvSpPr>
      <xdr:spPr>
        <a:xfrm>
          <a:off x="3038475" y="7219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221</xdr:row>
      <xdr:rowOff>0</xdr:rowOff>
    </xdr:from>
    <xdr:ext cx="184731" cy="264560"/>
    <xdr:sp macro="" textlink="">
      <xdr:nvSpPr>
        <xdr:cNvPr id="119" name="TextBox 118">
          <a:extLst>
            <a:ext uri="{FF2B5EF4-FFF2-40B4-BE49-F238E27FC236}">
              <a16:creationId xmlns:a16="http://schemas.microsoft.com/office/drawing/2014/main" id="{00000000-0008-0000-0100-000077000000}"/>
            </a:ext>
          </a:extLst>
        </xdr:cNvPr>
        <xdr:cNvSpPr txBox="1"/>
      </xdr:nvSpPr>
      <xdr:spPr>
        <a:xfrm>
          <a:off x="3038475" y="7219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216</xdr:row>
      <xdr:rowOff>142875</xdr:rowOff>
    </xdr:from>
    <xdr:ext cx="184731" cy="264560"/>
    <xdr:sp macro="" textlink="">
      <xdr:nvSpPr>
        <xdr:cNvPr id="120" name="TextBox 119">
          <a:extLst>
            <a:ext uri="{FF2B5EF4-FFF2-40B4-BE49-F238E27FC236}">
              <a16:creationId xmlns:a16="http://schemas.microsoft.com/office/drawing/2014/main" id="{00000000-0008-0000-0100-000078000000}"/>
            </a:ext>
          </a:extLst>
        </xdr:cNvPr>
        <xdr:cNvSpPr txBox="1"/>
      </xdr:nvSpPr>
      <xdr:spPr>
        <a:xfrm>
          <a:off x="3038475" y="71227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218</xdr:row>
      <xdr:rowOff>142875</xdr:rowOff>
    </xdr:from>
    <xdr:ext cx="184731" cy="264560"/>
    <xdr:sp macro="" textlink="">
      <xdr:nvSpPr>
        <xdr:cNvPr id="121" name="TextBox 120">
          <a:extLst>
            <a:ext uri="{FF2B5EF4-FFF2-40B4-BE49-F238E27FC236}">
              <a16:creationId xmlns:a16="http://schemas.microsoft.com/office/drawing/2014/main" id="{00000000-0008-0000-0100-000079000000}"/>
            </a:ext>
          </a:extLst>
        </xdr:cNvPr>
        <xdr:cNvSpPr txBox="1"/>
      </xdr:nvSpPr>
      <xdr:spPr>
        <a:xfrm>
          <a:off x="3038475" y="7160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221</xdr:row>
      <xdr:rowOff>0</xdr:rowOff>
    </xdr:from>
    <xdr:ext cx="184731" cy="264560"/>
    <xdr:sp macro="" textlink="">
      <xdr:nvSpPr>
        <xdr:cNvPr id="122" name="TextBox 121">
          <a:extLst>
            <a:ext uri="{FF2B5EF4-FFF2-40B4-BE49-F238E27FC236}">
              <a16:creationId xmlns:a16="http://schemas.microsoft.com/office/drawing/2014/main" id="{00000000-0008-0000-0100-00007A000000}"/>
            </a:ext>
          </a:extLst>
        </xdr:cNvPr>
        <xdr:cNvSpPr txBox="1"/>
      </xdr:nvSpPr>
      <xdr:spPr>
        <a:xfrm>
          <a:off x="3038475" y="7219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221</xdr:row>
      <xdr:rowOff>0</xdr:rowOff>
    </xdr:from>
    <xdr:ext cx="184731" cy="264560"/>
    <xdr:sp macro="" textlink="">
      <xdr:nvSpPr>
        <xdr:cNvPr id="123" name="TextBox 122">
          <a:extLst>
            <a:ext uri="{FF2B5EF4-FFF2-40B4-BE49-F238E27FC236}">
              <a16:creationId xmlns:a16="http://schemas.microsoft.com/office/drawing/2014/main" id="{00000000-0008-0000-0100-00007B000000}"/>
            </a:ext>
          </a:extLst>
        </xdr:cNvPr>
        <xdr:cNvSpPr txBox="1"/>
      </xdr:nvSpPr>
      <xdr:spPr>
        <a:xfrm>
          <a:off x="3038475" y="7219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221</xdr:row>
      <xdr:rowOff>0</xdr:rowOff>
    </xdr:from>
    <xdr:ext cx="184731" cy="264560"/>
    <xdr:sp macro="" textlink="">
      <xdr:nvSpPr>
        <xdr:cNvPr id="124" name="TextBox 123">
          <a:extLst>
            <a:ext uri="{FF2B5EF4-FFF2-40B4-BE49-F238E27FC236}">
              <a16:creationId xmlns:a16="http://schemas.microsoft.com/office/drawing/2014/main" id="{00000000-0008-0000-0100-00007C000000}"/>
            </a:ext>
          </a:extLst>
        </xdr:cNvPr>
        <xdr:cNvSpPr txBox="1"/>
      </xdr:nvSpPr>
      <xdr:spPr>
        <a:xfrm>
          <a:off x="3038475" y="7219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216</xdr:row>
      <xdr:rowOff>142875</xdr:rowOff>
    </xdr:from>
    <xdr:ext cx="184731" cy="264560"/>
    <xdr:sp macro="" textlink="">
      <xdr:nvSpPr>
        <xdr:cNvPr id="125" name="TextBox 124">
          <a:extLst>
            <a:ext uri="{FF2B5EF4-FFF2-40B4-BE49-F238E27FC236}">
              <a16:creationId xmlns:a16="http://schemas.microsoft.com/office/drawing/2014/main" id="{00000000-0008-0000-0100-00007D000000}"/>
            </a:ext>
          </a:extLst>
        </xdr:cNvPr>
        <xdr:cNvSpPr txBox="1"/>
      </xdr:nvSpPr>
      <xdr:spPr>
        <a:xfrm>
          <a:off x="3038475" y="71227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218</xdr:row>
      <xdr:rowOff>142875</xdr:rowOff>
    </xdr:from>
    <xdr:ext cx="184731" cy="264560"/>
    <xdr:sp macro="" textlink="">
      <xdr:nvSpPr>
        <xdr:cNvPr id="126" name="TextBox 125">
          <a:extLst>
            <a:ext uri="{FF2B5EF4-FFF2-40B4-BE49-F238E27FC236}">
              <a16:creationId xmlns:a16="http://schemas.microsoft.com/office/drawing/2014/main" id="{00000000-0008-0000-0100-00007E000000}"/>
            </a:ext>
          </a:extLst>
        </xdr:cNvPr>
        <xdr:cNvSpPr txBox="1"/>
      </xdr:nvSpPr>
      <xdr:spPr>
        <a:xfrm>
          <a:off x="3038475" y="7160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217</xdr:row>
      <xdr:rowOff>142875</xdr:rowOff>
    </xdr:from>
    <xdr:ext cx="184731" cy="264560"/>
    <xdr:sp macro="" textlink="">
      <xdr:nvSpPr>
        <xdr:cNvPr id="127" name="TextBox 126">
          <a:extLst>
            <a:ext uri="{FF2B5EF4-FFF2-40B4-BE49-F238E27FC236}">
              <a16:creationId xmlns:a16="http://schemas.microsoft.com/office/drawing/2014/main" id="{00000000-0008-0000-0100-00007F000000}"/>
            </a:ext>
          </a:extLst>
        </xdr:cNvPr>
        <xdr:cNvSpPr txBox="1"/>
      </xdr:nvSpPr>
      <xdr:spPr>
        <a:xfrm>
          <a:off x="3038475" y="71418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217</xdr:row>
      <xdr:rowOff>142875</xdr:rowOff>
    </xdr:from>
    <xdr:ext cx="184731" cy="264560"/>
    <xdr:sp macro="" textlink="">
      <xdr:nvSpPr>
        <xdr:cNvPr id="128" name="TextBox 127">
          <a:extLst>
            <a:ext uri="{FF2B5EF4-FFF2-40B4-BE49-F238E27FC236}">
              <a16:creationId xmlns:a16="http://schemas.microsoft.com/office/drawing/2014/main" id="{00000000-0008-0000-0100-000080000000}"/>
            </a:ext>
          </a:extLst>
        </xdr:cNvPr>
        <xdr:cNvSpPr txBox="1"/>
      </xdr:nvSpPr>
      <xdr:spPr>
        <a:xfrm>
          <a:off x="3038475" y="71418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214</xdr:row>
      <xdr:rowOff>0</xdr:rowOff>
    </xdr:from>
    <xdr:ext cx="184731" cy="264560"/>
    <xdr:sp macro="" textlink="">
      <xdr:nvSpPr>
        <xdr:cNvPr id="129" name="TextBox 128">
          <a:extLst>
            <a:ext uri="{FF2B5EF4-FFF2-40B4-BE49-F238E27FC236}">
              <a16:creationId xmlns:a16="http://schemas.microsoft.com/office/drawing/2014/main" id="{00000000-0008-0000-0100-000081000000}"/>
            </a:ext>
          </a:extLst>
        </xdr:cNvPr>
        <xdr:cNvSpPr txBox="1"/>
      </xdr:nvSpPr>
      <xdr:spPr>
        <a:xfrm>
          <a:off x="3038475" y="7069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214</xdr:row>
      <xdr:rowOff>0</xdr:rowOff>
    </xdr:from>
    <xdr:ext cx="184731" cy="264560"/>
    <xdr:sp macro="" textlink="">
      <xdr:nvSpPr>
        <xdr:cNvPr id="130" name="TextBox 129">
          <a:extLst>
            <a:ext uri="{FF2B5EF4-FFF2-40B4-BE49-F238E27FC236}">
              <a16:creationId xmlns:a16="http://schemas.microsoft.com/office/drawing/2014/main" id="{00000000-0008-0000-0100-000082000000}"/>
            </a:ext>
          </a:extLst>
        </xdr:cNvPr>
        <xdr:cNvSpPr txBox="1"/>
      </xdr:nvSpPr>
      <xdr:spPr>
        <a:xfrm>
          <a:off x="3038475" y="7069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214</xdr:row>
      <xdr:rowOff>0</xdr:rowOff>
    </xdr:from>
    <xdr:ext cx="184731" cy="264560"/>
    <xdr:sp macro="" textlink="">
      <xdr:nvSpPr>
        <xdr:cNvPr id="131" name="TextBox 130">
          <a:extLst>
            <a:ext uri="{FF2B5EF4-FFF2-40B4-BE49-F238E27FC236}">
              <a16:creationId xmlns:a16="http://schemas.microsoft.com/office/drawing/2014/main" id="{00000000-0008-0000-0100-000083000000}"/>
            </a:ext>
          </a:extLst>
        </xdr:cNvPr>
        <xdr:cNvSpPr txBox="1"/>
      </xdr:nvSpPr>
      <xdr:spPr>
        <a:xfrm>
          <a:off x="3038475" y="7069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209</xdr:row>
      <xdr:rowOff>142875</xdr:rowOff>
    </xdr:from>
    <xdr:ext cx="184731" cy="264560"/>
    <xdr:sp macro="" textlink="">
      <xdr:nvSpPr>
        <xdr:cNvPr id="132" name="TextBox 131">
          <a:extLst>
            <a:ext uri="{FF2B5EF4-FFF2-40B4-BE49-F238E27FC236}">
              <a16:creationId xmlns:a16="http://schemas.microsoft.com/office/drawing/2014/main" id="{00000000-0008-0000-0100-000084000000}"/>
            </a:ext>
          </a:extLst>
        </xdr:cNvPr>
        <xdr:cNvSpPr txBox="1"/>
      </xdr:nvSpPr>
      <xdr:spPr>
        <a:xfrm>
          <a:off x="3038475" y="6972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212</xdr:row>
      <xdr:rowOff>142875</xdr:rowOff>
    </xdr:from>
    <xdr:ext cx="184731" cy="264560"/>
    <xdr:sp macro="" textlink="">
      <xdr:nvSpPr>
        <xdr:cNvPr id="133" name="TextBox 132">
          <a:extLst>
            <a:ext uri="{FF2B5EF4-FFF2-40B4-BE49-F238E27FC236}">
              <a16:creationId xmlns:a16="http://schemas.microsoft.com/office/drawing/2014/main" id="{00000000-0008-0000-0100-000085000000}"/>
            </a:ext>
          </a:extLst>
        </xdr:cNvPr>
        <xdr:cNvSpPr txBox="1"/>
      </xdr:nvSpPr>
      <xdr:spPr>
        <a:xfrm>
          <a:off x="3038475" y="7029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214</xdr:row>
      <xdr:rowOff>0</xdr:rowOff>
    </xdr:from>
    <xdr:ext cx="184731" cy="264560"/>
    <xdr:sp macro="" textlink="">
      <xdr:nvSpPr>
        <xdr:cNvPr id="134" name="TextBox 133">
          <a:extLst>
            <a:ext uri="{FF2B5EF4-FFF2-40B4-BE49-F238E27FC236}">
              <a16:creationId xmlns:a16="http://schemas.microsoft.com/office/drawing/2014/main" id="{00000000-0008-0000-0100-000086000000}"/>
            </a:ext>
          </a:extLst>
        </xdr:cNvPr>
        <xdr:cNvSpPr txBox="1"/>
      </xdr:nvSpPr>
      <xdr:spPr>
        <a:xfrm>
          <a:off x="3038475" y="7069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214</xdr:row>
      <xdr:rowOff>0</xdr:rowOff>
    </xdr:from>
    <xdr:ext cx="184731" cy="264560"/>
    <xdr:sp macro="" textlink="">
      <xdr:nvSpPr>
        <xdr:cNvPr id="135" name="TextBox 134">
          <a:extLst>
            <a:ext uri="{FF2B5EF4-FFF2-40B4-BE49-F238E27FC236}">
              <a16:creationId xmlns:a16="http://schemas.microsoft.com/office/drawing/2014/main" id="{00000000-0008-0000-0100-000087000000}"/>
            </a:ext>
          </a:extLst>
        </xdr:cNvPr>
        <xdr:cNvSpPr txBox="1"/>
      </xdr:nvSpPr>
      <xdr:spPr>
        <a:xfrm>
          <a:off x="3038475" y="7069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214</xdr:row>
      <xdr:rowOff>0</xdr:rowOff>
    </xdr:from>
    <xdr:ext cx="184731" cy="264560"/>
    <xdr:sp macro="" textlink="">
      <xdr:nvSpPr>
        <xdr:cNvPr id="136" name="TextBox 135">
          <a:extLst>
            <a:ext uri="{FF2B5EF4-FFF2-40B4-BE49-F238E27FC236}">
              <a16:creationId xmlns:a16="http://schemas.microsoft.com/office/drawing/2014/main" id="{00000000-0008-0000-0100-000088000000}"/>
            </a:ext>
          </a:extLst>
        </xdr:cNvPr>
        <xdr:cNvSpPr txBox="1"/>
      </xdr:nvSpPr>
      <xdr:spPr>
        <a:xfrm>
          <a:off x="3038475" y="7069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209</xdr:row>
      <xdr:rowOff>142875</xdr:rowOff>
    </xdr:from>
    <xdr:ext cx="184731" cy="264560"/>
    <xdr:sp macro="" textlink="">
      <xdr:nvSpPr>
        <xdr:cNvPr id="137" name="TextBox 136">
          <a:extLst>
            <a:ext uri="{FF2B5EF4-FFF2-40B4-BE49-F238E27FC236}">
              <a16:creationId xmlns:a16="http://schemas.microsoft.com/office/drawing/2014/main" id="{00000000-0008-0000-0100-000089000000}"/>
            </a:ext>
          </a:extLst>
        </xdr:cNvPr>
        <xdr:cNvSpPr txBox="1"/>
      </xdr:nvSpPr>
      <xdr:spPr>
        <a:xfrm>
          <a:off x="3038475" y="6972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212</xdr:row>
      <xdr:rowOff>142875</xdr:rowOff>
    </xdr:from>
    <xdr:ext cx="184731" cy="264560"/>
    <xdr:sp macro="" textlink="">
      <xdr:nvSpPr>
        <xdr:cNvPr id="138" name="TextBox 137">
          <a:extLst>
            <a:ext uri="{FF2B5EF4-FFF2-40B4-BE49-F238E27FC236}">
              <a16:creationId xmlns:a16="http://schemas.microsoft.com/office/drawing/2014/main" id="{00000000-0008-0000-0100-00008A000000}"/>
            </a:ext>
          </a:extLst>
        </xdr:cNvPr>
        <xdr:cNvSpPr txBox="1"/>
      </xdr:nvSpPr>
      <xdr:spPr>
        <a:xfrm>
          <a:off x="3038475" y="7029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24</xdr:row>
      <xdr:rowOff>0</xdr:rowOff>
    </xdr:from>
    <xdr:ext cx="184731" cy="264560"/>
    <xdr:sp macro="" textlink="">
      <xdr:nvSpPr>
        <xdr:cNvPr id="139" name="TextBox 138">
          <a:extLst>
            <a:ext uri="{FF2B5EF4-FFF2-40B4-BE49-F238E27FC236}">
              <a16:creationId xmlns:a16="http://schemas.microsoft.com/office/drawing/2014/main" id="{00000000-0008-0000-0100-00008B000000}"/>
            </a:ext>
          </a:extLst>
        </xdr:cNvPr>
        <xdr:cNvSpPr txBox="1"/>
      </xdr:nvSpPr>
      <xdr:spPr>
        <a:xfrm>
          <a:off x="952500" y="374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twoCellAnchor>
    <xdr:from>
      <xdr:col>8</xdr:col>
      <xdr:colOff>0</xdr:colOff>
      <xdr:row>31</xdr:row>
      <xdr:rowOff>0</xdr:rowOff>
    </xdr:from>
    <xdr:to>
      <xdr:col>9</xdr:col>
      <xdr:colOff>0</xdr:colOff>
      <xdr:row>37</xdr:row>
      <xdr:rowOff>0</xdr:rowOff>
    </xdr:to>
    <xdr:sp macro="" textlink="">
      <xdr:nvSpPr>
        <xdr:cNvPr id="96495"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EF7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8</xdr:col>
          <xdr:colOff>0</xdr:colOff>
          <xdr:row>38</xdr:row>
          <xdr:rowOff>0</xdr:rowOff>
        </xdr:from>
        <xdr:to>
          <xdr:col>9</xdr:col>
          <xdr:colOff>0</xdr:colOff>
          <xdr:row>44</xdr:row>
          <xdr:rowOff>0</xdr:rowOff>
        </xdr:to>
        <xdr:sp macro="" textlink="">
          <xdr:nvSpPr>
            <xdr:cNvPr id="96263" name="Group Box 7" hidden="1">
              <a:extLst>
                <a:ext uri="{63B3BB69-23CF-44E3-9099-C40C66FF867C}">
                  <a14:compatExt spid="_x0000_s96263"/>
                </a:ext>
                <a:ext uri="{FF2B5EF4-FFF2-40B4-BE49-F238E27FC236}">
                  <a16:creationId xmlns:a16="http://schemas.microsoft.com/office/drawing/2014/main" id="{00000000-0008-0000-0100-0000077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105</xdr:row>
          <xdr:rowOff>0</xdr:rowOff>
        </xdr:from>
        <xdr:to>
          <xdr:col>9</xdr:col>
          <xdr:colOff>0</xdr:colOff>
          <xdr:row>111</xdr:row>
          <xdr:rowOff>0</xdr:rowOff>
        </xdr:to>
        <xdr:sp macro="" textlink="">
          <xdr:nvSpPr>
            <xdr:cNvPr id="96284" name="Group Box 28" hidden="1">
              <a:extLst>
                <a:ext uri="{63B3BB69-23CF-44E3-9099-C40C66FF867C}">
                  <a14:compatExt spid="_x0000_s96284"/>
                </a:ext>
                <a:ext uri="{FF2B5EF4-FFF2-40B4-BE49-F238E27FC236}">
                  <a16:creationId xmlns:a16="http://schemas.microsoft.com/office/drawing/2014/main" id="{00000000-0008-0000-0100-00001C7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179</xdr:row>
          <xdr:rowOff>0</xdr:rowOff>
        </xdr:from>
        <xdr:to>
          <xdr:col>9</xdr:col>
          <xdr:colOff>0</xdr:colOff>
          <xdr:row>185</xdr:row>
          <xdr:rowOff>0</xdr:rowOff>
        </xdr:to>
        <xdr:sp macro="" textlink="">
          <xdr:nvSpPr>
            <xdr:cNvPr id="96290" name="Group Box 34" hidden="1">
              <a:extLst>
                <a:ext uri="{63B3BB69-23CF-44E3-9099-C40C66FF867C}">
                  <a14:compatExt spid="_x0000_s96290"/>
                </a:ext>
                <a:ext uri="{FF2B5EF4-FFF2-40B4-BE49-F238E27FC236}">
                  <a16:creationId xmlns:a16="http://schemas.microsoft.com/office/drawing/2014/main" id="{00000000-0008-0000-0100-0000227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8</xdr:col>
      <xdr:colOff>0</xdr:colOff>
      <xdr:row>170</xdr:row>
      <xdr:rowOff>0</xdr:rowOff>
    </xdr:from>
    <xdr:to>
      <xdr:col>9</xdr:col>
      <xdr:colOff>0</xdr:colOff>
      <xdr:row>176</xdr:row>
      <xdr:rowOff>0</xdr:rowOff>
    </xdr:to>
    <xdr:sp macro="" textlink="">
      <xdr:nvSpPr>
        <xdr:cNvPr id="96499"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F37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8</xdr:col>
          <xdr:colOff>0</xdr:colOff>
          <xdr:row>179</xdr:row>
          <xdr:rowOff>0</xdr:rowOff>
        </xdr:from>
        <xdr:to>
          <xdr:col>9</xdr:col>
          <xdr:colOff>0</xdr:colOff>
          <xdr:row>185</xdr:row>
          <xdr:rowOff>0</xdr:rowOff>
        </xdr:to>
        <xdr:sp macro="" textlink="">
          <xdr:nvSpPr>
            <xdr:cNvPr id="96303" name="Group Box 47" hidden="1">
              <a:extLst>
                <a:ext uri="{63B3BB69-23CF-44E3-9099-C40C66FF867C}">
                  <a14:compatExt spid="_x0000_s96303"/>
                </a:ext>
                <a:ext uri="{FF2B5EF4-FFF2-40B4-BE49-F238E27FC236}">
                  <a16:creationId xmlns:a16="http://schemas.microsoft.com/office/drawing/2014/main" id="{00000000-0008-0000-0100-00002F7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8</xdr:col>
      <xdr:colOff>0</xdr:colOff>
      <xdr:row>98</xdr:row>
      <xdr:rowOff>0</xdr:rowOff>
    </xdr:from>
    <xdr:to>
      <xdr:col>9</xdr:col>
      <xdr:colOff>0</xdr:colOff>
      <xdr:row>104</xdr:row>
      <xdr:rowOff>0</xdr:rowOff>
    </xdr:to>
    <xdr:sp macro="" textlink="">
      <xdr:nvSpPr>
        <xdr:cNvPr id="96501"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F57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48</xdr:row>
      <xdr:rowOff>0</xdr:rowOff>
    </xdr:from>
    <xdr:to>
      <xdr:col>2</xdr:col>
      <xdr:colOff>381000</xdr:colOff>
      <xdr:row>52</xdr:row>
      <xdr:rowOff>178593</xdr:rowOff>
    </xdr:to>
    <xdr:sp macro="" textlink="">
      <xdr:nvSpPr>
        <xdr:cNvPr id="96502"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F67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mc:AlternateContent xmlns:mc="http://schemas.openxmlformats.org/markup-compatibility/2006">
    <mc:Choice xmlns:a14="http://schemas.microsoft.com/office/drawing/2010/main" Requires="a14">
      <xdr:twoCellAnchor editAs="oneCell">
        <xdr:from>
          <xdr:col>2</xdr:col>
          <xdr:colOff>107950</xdr:colOff>
          <xdr:row>51</xdr:row>
          <xdr:rowOff>184150</xdr:rowOff>
        </xdr:from>
        <xdr:to>
          <xdr:col>2</xdr:col>
          <xdr:colOff>412750</xdr:colOff>
          <xdr:row>53</xdr:row>
          <xdr:rowOff>12700</xdr:rowOff>
        </xdr:to>
        <xdr:sp macro="" textlink="">
          <xdr:nvSpPr>
            <xdr:cNvPr id="96320" name="Check Box 64" hidden="1">
              <a:extLst>
                <a:ext uri="{63B3BB69-23CF-44E3-9099-C40C66FF867C}">
                  <a14:compatExt spid="_x0000_s96320"/>
                </a:ext>
                <a:ext uri="{FF2B5EF4-FFF2-40B4-BE49-F238E27FC236}">
                  <a16:creationId xmlns:a16="http://schemas.microsoft.com/office/drawing/2014/main" id="{00000000-0008-0000-0100-000040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50</xdr:row>
          <xdr:rowOff>184150</xdr:rowOff>
        </xdr:from>
        <xdr:to>
          <xdr:col>2</xdr:col>
          <xdr:colOff>412750</xdr:colOff>
          <xdr:row>52</xdr:row>
          <xdr:rowOff>12700</xdr:rowOff>
        </xdr:to>
        <xdr:sp macro="" textlink="">
          <xdr:nvSpPr>
            <xdr:cNvPr id="96321" name="Check Box 65" hidden="1">
              <a:extLst>
                <a:ext uri="{63B3BB69-23CF-44E3-9099-C40C66FF867C}">
                  <a14:compatExt spid="_x0000_s96321"/>
                </a:ext>
                <a:ext uri="{FF2B5EF4-FFF2-40B4-BE49-F238E27FC236}">
                  <a16:creationId xmlns:a16="http://schemas.microsoft.com/office/drawing/2014/main" id="{00000000-0008-0000-0100-000041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49</xdr:row>
          <xdr:rowOff>184150</xdr:rowOff>
        </xdr:from>
        <xdr:to>
          <xdr:col>2</xdr:col>
          <xdr:colOff>412750</xdr:colOff>
          <xdr:row>51</xdr:row>
          <xdr:rowOff>12700</xdr:rowOff>
        </xdr:to>
        <xdr:sp macro="" textlink="">
          <xdr:nvSpPr>
            <xdr:cNvPr id="96322" name="Check Box 66" hidden="1">
              <a:extLst>
                <a:ext uri="{63B3BB69-23CF-44E3-9099-C40C66FF867C}">
                  <a14:compatExt spid="_x0000_s96322"/>
                </a:ext>
                <a:ext uri="{FF2B5EF4-FFF2-40B4-BE49-F238E27FC236}">
                  <a16:creationId xmlns:a16="http://schemas.microsoft.com/office/drawing/2014/main" id="{00000000-0008-0000-0100-000042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48</xdr:row>
          <xdr:rowOff>184150</xdr:rowOff>
        </xdr:from>
        <xdr:to>
          <xdr:col>2</xdr:col>
          <xdr:colOff>412750</xdr:colOff>
          <xdr:row>50</xdr:row>
          <xdr:rowOff>12700</xdr:rowOff>
        </xdr:to>
        <xdr:sp macro="" textlink="">
          <xdr:nvSpPr>
            <xdr:cNvPr id="96323" name="Check Box 67" hidden="1">
              <a:extLst>
                <a:ext uri="{63B3BB69-23CF-44E3-9099-C40C66FF867C}">
                  <a14:compatExt spid="_x0000_s96323"/>
                </a:ext>
                <a:ext uri="{FF2B5EF4-FFF2-40B4-BE49-F238E27FC236}">
                  <a16:creationId xmlns:a16="http://schemas.microsoft.com/office/drawing/2014/main" id="{00000000-0008-0000-0100-000043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47</xdr:row>
          <xdr:rowOff>355600</xdr:rowOff>
        </xdr:from>
        <xdr:to>
          <xdr:col>2</xdr:col>
          <xdr:colOff>412750</xdr:colOff>
          <xdr:row>49</xdr:row>
          <xdr:rowOff>31750</xdr:rowOff>
        </xdr:to>
        <xdr:sp macro="" textlink="">
          <xdr:nvSpPr>
            <xdr:cNvPr id="96324" name="Check Box 68" hidden="1">
              <a:extLst>
                <a:ext uri="{63B3BB69-23CF-44E3-9099-C40C66FF867C}">
                  <a14:compatExt spid="_x0000_s96324"/>
                </a:ext>
                <a:ext uri="{FF2B5EF4-FFF2-40B4-BE49-F238E27FC236}">
                  <a16:creationId xmlns:a16="http://schemas.microsoft.com/office/drawing/2014/main" id="{00000000-0008-0000-0100-000044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55</xdr:row>
          <xdr:rowOff>0</xdr:rowOff>
        </xdr:from>
        <xdr:to>
          <xdr:col>2</xdr:col>
          <xdr:colOff>374650</xdr:colOff>
          <xdr:row>59</xdr:row>
          <xdr:rowOff>171450</xdr:rowOff>
        </xdr:to>
        <xdr:sp macro="" textlink="">
          <xdr:nvSpPr>
            <xdr:cNvPr id="96325" name="Group Box 69" hidden="1">
              <a:extLst>
                <a:ext uri="{63B3BB69-23CF-44E3-9099-C40C66FF867C}">
                  <a14:compatExt spid="_x0000_s96325"/>
                </a:ext>
                <a:ext uri="{FF2B5EF4-FFF2-40B4-BE49-F238E27FC236}">
                  <a16:creationId xmlns:a16="http://schemas.microsoft.com/office/drawing/2014/main" id="{00000000-0008-0000-0100-0000457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58</xdr:row>
          <xdr:rowOff>184150</xdr:rowOff>
        </xdr:from>
        <xdr:to>
          <xdr:col>2</xdr:col>
          <xdr:colOff>412750</xdr:colOff>
          <xdr:row>59</xdr:row>
          <xdr:rowOff>184150</xdr:rowOff>
        </xdr:to>
        <xdr:sp macro="" textlink="">
          <xdr:nvSpPr>
            <xdr:cNvPr id="96326" name="Check Box 70" hidden="1">
              <a:extLst>
                <a:ext uri="{63B3BB69-23CF-44E3-9099-C40C66FF867C}">
                  <a14:compatExt spid="_x0000_s96326"/>
                </a:ext>
                <a:ext uri="{FF2B5EF4-FFF2-40B4-BE49-F238E27FC236}">
                  <a16:creationId xmlns:a16="http://schemas.microsoft.com/office/drawing/2014/main" id="{00000000-0008-0000-0100-000046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57</xdr:row>
          <xdr:rowOff>184150</xdr:rowOff>
        </xdr:from>
        <xdr:to>
          <xdr:col>2</xdr:col>
          <xdr:colOff>412750</xdr:colOff>
          <xdr:row>58</xdr:row>
          <xdr:rowOff>171450</xdr:rowOff>
        </xdr:to>
        <xdr:sp macro="" textlink="">
          <xdr:nvSpPr>
            <xdr:cNvPr id="96327" name="Check Box 71" hidden="1">
              <a:extLst>
                <a:ext uri="{63B3BB69-23CF-44E3-9099-C40C66FF867C}">
                  <a14:compatExt spid="_x0000_s96327"/>
                </a:ext>
                <a:ext uri="{FF2B5EF4-FFF2-40B4-BE49-F238E27FC236}">
                  <a16:creationId xmlns:a16="http://schemas.microsoft.com/office/drawing/2014/main" id="{00000000-0008-0000-0100-000047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56</xdr:row>
          <xdr:rowOff>165100</xdr:rowOff>
        </xdr:from>
        <xdr:to>
          <xdr:col>2</xdr:col>
          <xdr:colOff>412750</xdr:colOff>
          <xdr:row>57</xdr:row>
          <xdr:rowOff>165100</xdr:rowOff>
        </xdr:to>
        <xdr:sp macro="" textlink="">
          <xdr:nvSpPr>
            <xdr:cNvPr id="96328" name="Check Box 72" hidden="1">
              <a:extLst>
                <a:ext uri="{63B3BB69-23CF-44E3-9099-C40C66FF867C}">
                  <a14:compatExt spid="_x0000_s96328"/>
                </a:ext>
                <a:ext uri="{FF2B5EF4-FFF2-40B4-BE49-F238E27FC236}">
                  <a16:creationId xmlns:a16="http://schemas.microsoft.com/office/drawing/2014/main" id="{00000000-0008-0000-0100-000048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55</xdr:row>
          <xdr:rowOff>184150</xdr:rowOff>
        </xdr:from>
        <xdr:to>
          <xdr:col>2</xdr:col>
          <xdr:colOff>412750</xdr:colOff>
          <xdr:row>56</xdr:row>
          <xdr:rowOff>171450</xdr:rowOff>
        </xdr:to>
        <xdr:sp macro="" textlink="">
          <xdr:nvSpPr>
            <xdr:cNvPr id="96329" name="Check Box 73" hidden="1">
              <a:extLst>
                <a:ext uri="{63B3BB69-23CF-44E3-9099-C40C66FF867C}">
                  <a14:compatExt spid="_x0000_s96329"/>
                </a:ext>
                <a:ext uri="{FF2B5EF4-FFF2-40B4-BE49-F238E27FC236}">
                  <a16:creationId xmlns:a16="http://schemas.microsoft.com/office/drawing/2014/main" id="{00000000-0008-0000-0100-000049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54</xdr:row>
          <xdr:rowOff>488950</xdr:rowOff>
        </xdr:from>
        <xdr:to>
          <xdr:col>2</xdr:col>
          <xdr:colOff>412750</xdr:colOff>
          <xdr:row>56</xdr:row>
          <xdr:rowOff>12700</xdr:rowOff>
        </xdr:to>
        <xdr:sp macro="" textlink="">
          <xdr:nvSpPr>
            <xdr:cNvPr id="96330" name="Check Box 74" hidden="1">
              <a:extLst>
                <a:ext uri="{63B3BB69-23CF-44E3-9099-C40C66FF867C}">
                  <a14:compatExt spid="_x0000_s96330"/>
                </a:ext>
                <a:ext uri="{FF2B5EF4-FFF2-40B4-BE49-F238E27FC236}">
                  <a16:creationId xmlns:a16="http://schemas.microsoft.com/office/drawing/2014/main" id="{00000000-0008-0000-0100-00004A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xdr:col>
      <xdr:colOff>0</xdr:colOff>
      <xdr:row>62</xdr:row>
      <xdr:rowOff>0</xdr:rowOff>
    </xdr:from>
    <xdr:to>
      <xdr:col>2</xdr:col>
      <xdr:colOff>381000</xdr:colOff>
      <xdr:row>65</xdr:row>
      <xdr:rowOff>161925</xdr:rowOff>
    </xdr:to>
    <xdr:sp macro="" textlink="">
      <xdr:nvSpPr>
        <xdr:cNvPr id="96503"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F77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2</xdr:col>
      <xdr:colOff>0</xdr:colOff>
      <xdr:row>68</xdr:row>
      <xdr:rowOff>0</xdr:rowOff>
    </xdr:from>
    <xdr:to>
      <xdr:col>2</xdr:col>
      <xdr:colOff>381000</xdr:colOff>
      <xdr:row>69</xdr:row>
      <xdr:rowOff>461962</xdr:rowOff>
    </xdr:to>
    <xdr:sp macro="" textlink="">
      <xdr:nvSpPr>
        <xdr:cNvPr id="96504"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F87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mc:AlternateContent xmlns:mc="http://schemas.openxmlformats.org/markup-compatibility/2006">
    <mc:Choice xmlns:a14="http://schemas.microsoft.com/office/drawing/2010/main" Requires="a14">
      <xdr:twoCellAnchor editAs="oneCell">
        <xdr:from>
          <xdr:col>2</xdr:col>
          <xdr:colOff>107950</xdr:colOff>
          <xdr:row>65</xdr:row>
          <xdr:rowOff>355600</xdr:rowOff>
        </xdr:from>
        <xdr:to>
          <xdr:col>2</xdr:col>
          <xdr:colOff>412750</xdr:colOff>
          <xdr:row>67</xdr:row>
          <xdr:rowOff>0</xdr:rowOff>
        </xdr:to>
        <xdr:sp macro="" textlink="">
          <xdr:nvSpPr>
            <xdr:cNvPr id="96333" name="Check Box 77" hidden="1">
              <a:extLst>
                <a:ext uri="{63B3BB69-23CF-44E3-9099-C40C66FF867C}">
                  <a14:compatExt spid="_x0000_s96333"/>
                </a:ext>
                <a:ext uri="{FF2B5EF4-FFF2-40B4-BE49-F238E27FC236}">
                  <a16:creationId xmlns:a16="http://schemas.microsoft.com/office/drawing/2014/main" id="{00000000-0008-0000-0100-00004D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65</xdr:row>
          <xdr:rowOff>38100</xdr:rowOff>
        </xdr:from>
        <xdr:to>
          <xdr:col>2</xdr:col>
          <xdr:colOff>412750</xdr:colOff>
          <xdr:row>65</xdr:row>
          <xdr:rowOff>247650</xdr:rowOff>
        </xdr:to>
        <xdr:sp macro="" textlink="">
          <xdr:nvSpPr>
            <xdr:cNvPr id="96334" name="Check Box 78" hidden="1">
              <a:extLst>
                <a:ext uri="{63B3BB69-23CF-44E3-9099-C40C66FF867C}">
                  <a14:compatExt spid="_x0000_s96334"/>
                </a:ext>
                <a:ext uri="{FF2B5EF4-FFF2-40B4-BE49-F238E27FC236}">
                  <a16:creationId xmlns:a16="http://schemas.microsoft.com/office/drawing/2014/main" id="{00000000-0008-0000-0100-00004E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64</xdr:row>
          <xdr:rowOff>76200</xdr:rowOff>
        </xdr:from>
        <xdr:to>
          <xdr:col>2</xdr:col>
          <xdr:colOff>412750</xdr:colOff>
          <xdr:row>64</xdr:row>
          <xdr:rowOff>298450</xdr:rowOff>
        </xdr:to>
        <xdr:sp macro="" textlink="">
          <xdr:nvSpPr>
            <xdr:cNvPr id="96335" name="Check Box 79" hidden="1">
              <a:extLst>
                <a:ext uri="{63B3BB69-23CF-44E3-9099-C40C66FF867C}">
                  <a14:compatExt spid="_x0000_s96335"/>
                </a:ext>
                <a:ext uri="{FF2B5EF4-FFF2-40B4-BE49-F238E27FC236}">
                  <a16:creationId xmlns:a16="http://schemas.microsoft.com/office/drawing/2014/main" id="{00000000-0008-0000-0100-00004F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63</xdr:row>
          <xdr:rowOff>95250</xdr:rowOff>
        </xdr:from>
        <xdr:to>
          <xdr:col>2</xdr:col>
          <xdr:colOff>412750</xdr:colOff>
          <xdr:row>63</xdr:row>
          <xdr:rowOff>317500</xdr:rowOff>
        </xdr:to>
        <xdr:sp macro="" textlink="">
          <xdr:nvSpPr>
            <xdr:cNvPr id="96336" name="Check Box 80" hidden="1">
              <a:extLst>
                <a:ext uri="{63B3BB69-23CF-44E3-9099-C40C66FF867C}">
                  <a14:compatExt spid="_x0000_s96336"/>
                </a:ext>
                <a:ext uri="{FF2B5EF4-FFF2-40B4-BE49-F238E27FC236}">
                  <a16:creationId xmlns:a16="http://schemas.microsoft.com/office/drawing/2014/main" id="{00000000-0008-0000-0100-000050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62</xdr:row>
          <xdr:rowOff>69850</xdr:rowOff>
        </xdr:from>
        <xdr:to>
          <xdr:col>2</xdr:col>
          <xdr:colOff>412750</xdr:colOff>
          <xdr:row>62</xdr:row>
          <xdr:rowOff>279400</xdr:rowOff>
        </xdr:to>
        <xdr:sp macro="" textlink="">
          <xdr:nvSpPr>
            <xdr:cNvPr id="96337" name="Check Box 81" hidden="1">
              <a:extLst>
                <a:ext uri="{63B3BB69-23CF-44E3-9099-C40C66FF867C}">
                  <a14:compatExt spid="_x0000_s96337"/>
                </a:ext>
                <a:ext uri="{FF2B5EF4-FFF2-40B4-BE49-F238E27FC236}">
                  <a16:creationId xmlns:a16="http://schemas.microsoft.com/office/drawing/2014/main" id="{00000000-0008-0000-0100-000051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xdr:col>
      <xdr:colOff>0</xdr:colOff>
      <xdr:row>76</xdr:row>
      <xdr:rowOff>0</xdr:rowOff>
    </xdr:from>
    <xdr:to>
      <xdr:col>2</xdr:col>
      <xdr:colOff>381000</xdr:colOff>
      <xdr:row>77</xdr:row>
      <xdr:rowOff>361949</xdr:rowOff>
    </xdr:to>
    <xdr:sp macro="" textlink="">
      <xdr:nvSpPr>
        <xdr:cNvPr id="96505"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F97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2</xdr:col>
      <xdr:colOff>0</xdr:colOff>
      <xdr:row>82</xdr:row>
      <xdr:rowOff>0</xdr:rowOff>
    </xdr:from>
    <xdr:to>
      <xdr:col>2</xdr:col>
      <xdr:colOff>381000</xdr:colOff>
      <xdr:row>83</xdr:row>
      <xdr:rowOff>128587</xdr:rowOff>
    </xdr:to>
    <xdr:sp macro="" textlink="">
      <xdr:nvSpPr>
        <xdr:cNvPr id="96506"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FA7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2</xdr:col>
      <xdr:colOff>0</xdr:colOff>
      <xdr:row>83</xdr:row>
      <xdr:rowOff>0</xdr:rowOff>
    </xdr:from>
    <xdr:to>
      <xdr:col>2</xdr:col>
      <xdr:colOff>381000</xdr:colOff>
      <xdr:row>84</xdr:row>
      <xdr:rowOff>609600</xdr:rowOff>
    </xdr:to>
    <xdr:sp macro="" textlink="">
      <xdr:nvSpPr>
        <xdr:cNvPr id="96507"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FB7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2</xdr:col>
      <xdr:colOff>0</xdr:colOff>
      <xdr:row>112</xdr:row>
      <xdr:rowOff>0</xdr:rowOff>
    </xdr:from>
    <xdr:to>
      <xdr:col>2</xdr:col>
      <xdr:colOff>381000</xdr:colOff>
      <xdr:row>119</xdr:row>
      <xdr:rowOff>83344</xdr:rowOff>
    </xdr:to>
    <xdr:sp macro="" textlink="">
      <xdr:nvSpPr>
        <xdr:cNvPr id="96508"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FC7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2</xdr:col>
      <xdr:colOff>0</xdr:colOff>
      <xdr:row>112</xdr:row>
      <xdr:rowOff>0</xdr:rowOff>
    </xdr:from>
    <xdr:to>
      <xdr:col>2</xdr:col>
      <xdr:colOff>381000</xdr:colOff>
      <xdr:row>117</xdr:row>
      <xdr:rowOff>0</xdr:rowOff>
    </xdr:to>
    <xdr:sp macro="" textlink="">
      <xdr:nvSpPr>
        <xdr:cNvPr id="96509"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FD7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2</xdr:col>
      <xdr:colOff>0</xdr:colOff>
      <xdr:row>120</xdr:row>
      <xdr:rowOff>0</xdr:rowOff>
    </xdr:from>
    <xdr:to>
      <xdr:col>2</xdr:col>
      <xdr:colOff>381000</xdr:colOff>
      <xdr:row>125</xdr:row>
      <xdr:rowOff>0</xdr:rowOff>
    </xdr:to>
    <xdr:sp macro="" textlink="">
      <xdr:nvSpPr>
        <xdr:cNvPr id="96510"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FE7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2</xdr:col>
      <xdr:colOff>0</xdr:colOff>
      <xdr:row>127</xdr:row>
      <xdr:rowOff>0</xdr:rowOff>
    </xdr:from>
    <xdr:to>
      <xdr:col>2</xdr:col>
      <xdr:colOff>381000</xdr:colOff>
      <xdr:row>132</xdr:row>
      <xdr:rowOff>0</xdr:rowOff>
    </xdr:to>
    <xdr:sp macro="" textlink="">
      <xdr:nvSpPr>
        <xdr:cNvPr id="96511"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FF7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2</xdr:col>
      <xdr:colOff>0</xdr:colOff>
      <xdr:row>134</xdr:row>
      <xdr:rowOff>0</xdr:rowOff>
    </xdr:from>
    <xdr:to>
      <xdr:col>2</xdr:col>
      <xdr:colOff>381000</xdr:colOff>
      <xdr:row>139</xdr:row>
      <xdr:rowOff>0</xdr:rowOff>
    </xdr:to>
    <xdr:sp macro="" textlink="">
      <xdr:nvSpPr>
        <xdr:cNvPr id="96512"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0079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2</xdr:col>
      <xdr:colOff>0</xdr:colOff>
      <xdr:row>141</xdr:row>
      <xdr:rowOff>0</xdr:rowOff>
    </xdr:from>
    <xdr:to>
      <xdr:col>2</xdr:col>
      <xdr:colOff>381000</xdr:colOff>
      <xdr:row>146</xdr:row>
      <xdr:rowOff>1</xdr:rowOff>
    </xdr:to>
    <xdr:sp macro="" textlink="">
      <xdr:nvSpPr>
        <xdr:cNvPr id="96513"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0179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mc:AlternateContent xmlns:mc="http://schemas.openxmlformats.org/markup-compatibility/2006">
    <mc:Choice xmlns:a14="http://schemas.microsoft.com/office/drawing/2010/main" Requires="a14">
      <xdr:twoCellAnchor editAs="oneCell">
        <xdr:from>
          <xdr:col>2</xdr:col>
          <xdr:colOff>0</xdr:colOff>
          <xdr:row>148</xdr:row>
          <xdr:rowOff>0</xdr:rowOff>
        </xdr:from>
        <xdr:to>
          <xdr:col>2</xdr:col>
          <xdr:colOff>381000</xdr:colOff>
          <xdr:row>153</xdr:row>
          <xdr:rowOff>0</xdr:rowOff>
        </xdr:to>
        <xdr:sp macro="" textlink="">
          <xdr:nvSpPr>
            <xdr:cNvPr id="96393" name="Group Box 137" hidden="1">
              <a:extLst>
                <a:ext uri="{63B3BB69-23CF-44E3-9099-C40C66FF867C}">
                  <a14:compatExt spid="_x0000_s96393"/>
                </a:ext>
                <a:ext uri="{FF2B5EF4-FFF2-40B4-BE49-F238E27FC236}">
                  <a16:creationId xmlns:a16="http://schemas.microsoft.com/office/drawing/2014/main" id="{00000000-0008-0000-0100-0000897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xdr:twoCellAnchor editAs="oneCell">
    <xdr:from>
      <xdr:col>2</xdr:col>
      <xdr:colOff>0</xdr:colOff>
      <xdr:row>155</xdr:row>
      <xdr:rowOff>0</xdr:rowOff>
    </xdr:from>
    <xdr:to>
      <xdr:col>2</xdr:col>
      <xdr:colOff>381000</xdr:colOff>
      <xdr:row>160</xdr:row>
      <xdr:rowOff>0</xdr:rowOff>
    </xdr:to>
    <xdr:sp macro="" textlink="">
      <xdr:nvSpPr>
        <xdr:cNvPr id="96514"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0279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mc:AlternateContent xmlns:mc="http://schemas.openxmlformats.org/markup-compatibility/2006">
    <mc:Choice xmlns:a14="http://schemas.microsoft.com/office/drawing/2010/main" Requires="a14">
      <xdr:twoCellAnchor editAs="oneCell">
        <xdr:from>
          <xdr:col>2</xdr:col>
          <xdr:colOff>88900</xdr:colOff>
          <xdr:row>123</xdr:row>
          <xdr:rowOff>184150</xdr:rowOff>
        </xdr:from>
        <xdr:to>
          <xdr:col>2</xdr:col>
          <xdr:colOff>393700</xdr:colOff>
          <xdr:row>125</xdr:row>
          <xdr:rowOff>12700</xdr:rowOff>
        </xdr:to>
        <xdr:sp macro="" textlink="">
          <xdr:nvSpPr>
            <xdr:cNvPr id="96420" name="Check Box 164" hidden="1">
              <a:extLst>
                <a:ext uri="{63B3BB69-23CF-44E3-9099-C40C66FF867C}">
                  <a14:compatExt spid="_x0000_s96420"/>
                </a:ext>
                <a:ext uri="{FF2B5EF4-FFF2-40B4-BE49-F238E27FC236}">
                  <a16:creationId xmlns:a16="http://schemas.microsoft.com/office/drawing/2014/main" id="{00000000-0008-0000-0100-0000A4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122</xdr:row>
          <xdr:rowOff>184150</xdr:rowOff>
        </xdr:from>
        <xdr:to>
          <xdr:col>2</xdr:col>
          <xdr:colOff>393700</xdr:colOff>
          <xdr:row>124</xdr:row>
          <xdr:rowOff>12700</xdr:rowOff>
        </xdr:to>
        <xdr:sp macro="" textlink="">
          <xdr:nvSpPr>
            <xdr:cNvPr id="96421" name="Check Box 165" hidden="1">
              <a:extLst>
                <a:ext uri="{63B3BB69-23CF-44E3-9099-C40C66FF867C}">
                  <a14:compatExt spid="_x0000_s96421"/>
                </a:ext>
                <a:ext uri="{FF2B5EF4-FFF2-40B4-BE49-F238E27FC236}">
                  <a16:creationId xmlns:a16="http://schemas.microsoft.com/office/drawing/2014/main" id="{00000000-0008-0000-0100-0000A5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121</xdr:row>
          <xdr:rowOff>184150</xdr:rowOff>
        </xdr:from>
        <xdr:to>
          <xdr:col>2</xdr:col>
          <xdr:colOff>393700</xdr:colOff>
          <xdr:row>123</xdr:row>
          <xdr:rowOff>12700</xdr:rowOff>
        </xdr:to>
        <xdr:sp macro="" textlink="">
          <xdr:nvSpPr>
            <xdr:cNvPr id="96422" name="Check Box 166" hidden="1">
              <a:extLst>
                <a:ext uri="{63B3BB69-23CF-44E3-9099-C40C66FF867C}">
                  <a14:compatExt spid="_x0000_s96422"/>
                </a:ext>
                <a:ext uri="{FF2B5EF4-FFF2-40B4-BE49-F238E27FC236}">
                  <a16:creationId xmlns:a16="http://schemas.microsoft.com/office/drawing/2014/main" id="{00000000-0008-0000-0100-0000A6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120</xdr:row>
          <xdr:rowOff>184150</xdr:rowOff>
        </xdr:from>
        <xdr:to>
          <xdr:col>2</xdr:col>
          <xdr:colOff>393700</xdr:colOff>
          <xdr:row>122</xdr:row>
          <xdr:rowOff>12700</xdr:rowOff>
        </xdr:to>
        <xdr:sp macro="" textlink="">
          <xdr:nvSpPr>
            <xdr:cNvPr id="96423" name="Check Box 167" hidden="1">
              <a:extLst>
                <a:ext uri="{63B3BB69-23CF-44E3-9099-C40C66FF867C}">
                  <a14:compatExt spid="_x0000_s96423"/>
                </a:ext>
                <a:ext uri="{FF2B5EF4-FFF2-40B4-BE49-F238E27FC236}">
                  <a16:creationId xmlns:a16="http://schemas.microsoft.com/office/drawing/2014/main" id="{00000000-0008-0000-0100-0000A7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119</xdr:row>
          <xdr:rowOff>184150</xdr:rowOff>
        </xdr:from>
        <xdr:to>
          <xdr:col>2</xdr:col>
          <xdr:colOff>393700</xdr:colOff>
          <xdr:row>121</xdr:row>
          <xdr:rowOff>12700</xdr:rowOff>
        </xdr:to>
        <xdr:sp macro="" textlink="">
          <xdr:nvSpPr>
            <xdr:cNvPr id="96424" name="Check Box 168" hidden="1">
              <a:extLst>
                <a:ext uri="{63B3BB69-23CF-44E3-9099-C40C66FF867C}">
                  <a14:compatExt spid="_x0000_s96424"/>
                </a:ext>
                <a:ext uri="{FF2B5EF4-FFF2-40B4-BE49-F238E27FC236}">
                  <a16:creationId xmlns:a16="http://schemas.microsoft.com/office/drawing/2014/main" id="{00000000-0008-0000-0100-0000A8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130</xdr:row>
          <xdr:rowOff>184150</xdr:rowOff>
        </xdr:from>
        <xdr:to>
          <xdr:col>2</xdr:col>
          <xdr:colOff>393700</xdr:colOff>
          <xdr:row>132</xdr:row>
          <xdr:rowOff>12700</xdr:rowOff>
        </xdr:to>
        <xdr:sp macro="" textlink="">
          <xdr:nvSpPr>
            <xdr:cNvPr id="96425" name="Check Box 169" hidden="1">
              <a:extLst>
                <a:ext uri="{63B3BB69-23CF-44E3-9099-C40C66FF867C}">
                  <a14:compatExt spid="_x0000_s96425"/>
                </a:ext>
                <a:ext uri="{FF2B5EF4-FFF2-40B4-BE49-F238E27FC236}">
                  <a16:creationId xmlns:a16="http://schemas.microsoft.com/office/drawing/2014/main" id="{00000000-0008-0000-0100-0000A9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129</xdr:row>
          <xdr:rowOff>184150</xdr:rowOff>
        </xdr:from>
        <xdr:to>
          <xdr:col>2</xdr:col>
          <xdr:colOff>393700</xdr:colOff>
          <xdr:row>131</xdr:row>
          <xdr:rowOff>12700</xdr:rowOff>
        </xdr:to>
        <xdr:sp macro="" textlink="">
          <xdr:nvSpPr>
            <xdr:cNvPr id="96426" name="Check Box 170" hidden="1">
              <a:extLst>
                <a:ext uri="{63B3BB69-23CF-44E3-9099-C40C66FF867C}">
                  <a14:compatExt spid="_x0000_s96426"/>
                </a:ext>
                <a:ext uri="{FF2B5EF4-FFF2-40B4-BE49-F238E27FC236}">
                  <a16:creationId xmlns:a16="http://schemas.microsoft.com/office/drawing/2014/main" id="{00000000-0008-0000-0100-0000AA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128</xdr:row>
          <xdr:rowOff>184150</xdr:rowOff>
        </xdr:from>
        <xdr:to>
          <xdr:col>2</xdr:col>
          <xdr:colOff>393700</xdr:colOff>
          <xdr:row>130</xdr:row>
          <xdr:rowOff>12700</xdr:rowOff>
        </xdr:to>
        <xdr:sp macro="" textlink="">
          <xdr:nvSpPr>
            <xdr:cNvPr id="96427" name="Check Box 171" hidden="1">
              <a:extLst>
                <a:ext uri="{63B3BB69-23CF-44E3-9099-C40C66FF867C}">
                  <a14:compatExt spid="_x0000_s96427"/>
                </a:ext>
                <a:ext uri="{FF2B5EF4-FFF2-40B4-BE49-F238E27FC236}">
                  <a16:creationId xmlns:a16="http://schemas.microsoft.com/office/drawing/2014/main" id="{00000000-0008-0000-0100-0000AB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127</xdr:row>
          <xdr:rowOff>184150</xdr:rowOff>
        </xdr:from>
        <xdr:to>
          <xdr:col>2</xdr:col>
          <xdr:colOff>393700</xdr:colOff>
          <xdr:row>129</xdr:row>
          <xdr:rowOff>12700</xdr:rowOff>
        </xdr:to>
        <xdr:sp macro="" textlink="">
          <xdr:nvSpPr>
            <xdr:cNvPr id="96428" name="Check Box 172" hidden="1">
              <a:extLst>
                <a:ext uri="{63B3BB69-23CF-44E3-9099-C40C66FF867C}">
                  <a14:compatExt spid="_x0000_s96428"/>
                </a:ext>
                <a:ext uri="{FF2B5EF4-FFF2-40B4-BE49-F238E27FC236}">
                  <a16:creationId xmlns:a16="http://schemas.microsoft.com/office/drawing/2014/main" id="{00000000-0008-0000-0100-0000AC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126</xdr:row>
          <xdr:rowOff>323850</xdr:rowOff>
        </xdr:from>
        <xdr:to>
          <xdr:col>2</xdr:col>
          <xdr:colOff>393700</xdr:colOff>
          <xdr:row>128</xdr:row>
          <xdr:rowOff>0</xdr:rowOff>
        </xdr:to>
        <xdr:sp macro="" textlink="">
          <xdr:nvSpPr>
            <xdr:cNvPr id="96429" name="Check Box 173" hidden="1">
              <a:extLst>
                <a:ext uri="{63B3BB69-23CF-44E3-9099-C40C66FF867C}">
                  <a14:compatExt spid="_x0000_s96429"/>
                </a:ext>
                <a:ext uri="{FF2B5EF4-FFF2-40B4-BE49-F238E27FC236}">
                  <a16:creationId xmlns:a16="http://schemas.microsoft.com/office/drawing/2014/main" id="{00000000-0008-0000-0100-0000AD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137</xdr:row>
          <xdr:rowOff>184150</xdr:rowOff>
        </xdr:from>
        <xdr:to>
          <xdr:col>2</xdr:col>
          <xdr:colOff>393700</xdr:colOff>
          <xdr:row>139</xdr:row>
          <xdr:rowOff>12700</xdr:rowOff>
        </xdr:to>
        <xdr:sp macro="" textlink="">
          <xdr:nvSpPr>
            <xdr:cNvPr id="96430" name="Check Box 174" hidden="1">
              <a:extLst>
                <a:ext uri="{63B3BB69-23CF-44E3-9099-C40C66FF867C}">
                  <a14:compatExt spid="_x0000_s96430"/>
                </a:ext>
                <a:ext uri="{FF2B5EF4-FFF2-40B4-BE49-F238E27FC236}">
                  <a16:creationId xmlns:a16="http://schemas.microsoft.com/office/drawing/2014/main" id="{00000000-0008-0000-0100-0000AE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136</xdr:row>
          <xdr:rowOff>184150</xdr:rowOff>
        </xdr:from>
        <xdr:to>
          <xdr:col>2</xdr:col>
          <xdr:colOff>393700</xdr:colOff>
          <xdr:row>138</xdr:row>
          <xdr:rowOff>12700</xdr:rowOff>
        </xdr:to>
        <xdr:sp macro="" textlink="">
          <xdr:nvSpPr>
            <xdr:cNvPr id="96431" name="Check Box 175" hidden="1">
              <a:extLst>
                <a:ext uri="{63B3BB69-23CF-44E3-9099-C40C66FF867C}">
                  <a14:compatExt spid="_x0000_s96431"/>
                </a:ext>
                <a:ext uri="{FF2B5EF4-FFF2-40B4-BE49-F238E27FC236}">
                  <a16:creationId xmlns:a16="http://schemas.microsoft.com/office/drawing/2014/main" id="{00000000-0008-0000-0100-0000AF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135</xdr:row>
          <xdr:rowOff>184150</xdr:rowOff>
        </xdr:from>
        <xdr:to>
          <xdr:col>2</xdr:col>
          <xdr:colOff>393700</xdr:colOff>
          <xdr:row>137</xdr:row>
          <xdr:rowOff>12700</xdr:rowOff>
        </xdr:to>
        <xdr:sp macro="" textlink="">
          <xdr:nvSpPr>
            <xdr:cNvPr id="96432" name="Check Box 176" hidden="1">
              <a:extLst>
                <a:ext uri="{63B3BB69-23CF-44E3-9099-C40C66FF867C}">
                  <a14:compatExt spid="_x0000_s96432"/>
                </a:ext>
                <a:ext uri="{FF2B5EF4-FFF2-40B4-BE49-F238E27FC236}">
                  <a16:creationId xmlns:a16="http://schemas.microsoft.com/office/drawing/2014/main" id="{00000000-0008-0000-0100-0000B0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134</xdr:row>
          <xdr:rowOff>184150</xdr:rowOff>
        </xdr:from>
        <xdr:to>
          <xdr:col>2</xdr:col>
          <xdr:colOff>393700</xdr:colOff>
          <xdr:row>136</xdr:row>
          <xdr:rowOff>12700</xdr:rowOff>
        </xdr:to>
        <xdr:sp macro="" textlink="">
          <xdr:nvSpPr>
            <xdr:cNvPr id="96433" name="Check Box 177" hidden="1">
              <a:extLst>
                <a:ext uri="{63B3BB69-23CF-44E3-9099-C40C66FF867C}">
                  <a14:compatExt spid="_x0000_s96433"/>
                </a:ext>
                <a:ext uri="{FF2B5EF4-FFF2-40B4-BE49-F238E27FC236}">
                  <a16:creationId xmlns:a16="http://schemas.microsoft.com/office/drawing/2014/main" id="{00000000-0008-0000-0100-0000B1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133</xdr:row>
          <xdr:rowOff>984250</xdr:rowOff>
        </xdr:from>
        <xdr:to>
          <xdr:col>2</xdr:col>
          <xdr:colOff>393700</xdr:colOff>
          <xdr:row>135</xdr:row>
          <xdr:rowOff>12700</xdr:rowOff>
        </xdr:to>
        <xdr:sp macro="" textlink="">
          <xdr:nvSpPr>
            <xdr:cNvPr id="96434" name="Check Box 178" hidden="1">
              <a:extLst>
                <a:ext uri="{63B3BB69-23CF-44E3-9099-C40C66FF867C}">
                  <a14:compatExt spid="_x0000_s96434"/>
                </a:ext>
                <a:ext uri="{FF2B5EF4-FFF2-40B4-BE49-F238E27FC236}">
                  <a16:creationId xmlns:a16="http://schemas.microsoft.com/office/drawing/2014/main" id="{00000000-0008-0000-0100-0000B2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144</xdr:row>
          <xdr:rowOff>184150</xdr:rowOff>
        </xdr:from>
        <xdr:to>
          <xdr:col>2</xdr:col>
          <xdr:colOff>393700</xdr:colOff>
          <xdr:row>146</xdr:row>
          <xdr:rowOff>12700</xdr:rowOff>
        </xdr:to>
        <xdr:sp macro="" textlink="">
          <xdr:nvSpPr>
            <xdr:cNvPr id="96435" name="Check Box 179" hidden="1">
              <a:extLst>
                <a:ext uri="{63B3BB69-23CF-44E3-9099-C40C66FF867C}">
                  <a14:compatExt spid="_x0000_s96435"/>
                </a:ext>
                <a:ext uri="{FF2B5EF4-FFF2-40B4-BE49-F238E27FC236}">
                  <a16:creationId xmlns:a16="http://schemas.microsoft.com/office/drawing/2014/main" id="{00000000-0008-0000-0100-0000B3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143</xdr:row>
          <xdr:rowOff>184150</xdr:rowOff>
        </xdr:from>
        <xdr:to>
          <xdr:col>2</xdr:col>
          <xdr:colOff>393700</xdr:colOff>
          <xdr:row>145</xdr:row>
          <xdr:rowOff>12700</xdr:rowOff>
        </xdr:to>
        <xdr:sp macro="" textlink="">
          <xdr:nvSpPr>
            <xdr:cNvPr id="96436" name="Check Box 180" hidden="1">
              <a:extLst>
                <a:ext uri="{63B3BB69-23CF-44E3-9099-C40C66FF867C}">
                  <a14:compatExt spid="_x0000_s96436"/>
                </a:ext>
                <a:ext uri="{FF2B5EF4-FFF2-40B4-BE49-F238E27FC236}">
                  <a16:creationId xmlns:a16="http://schemas.microsoft.com/office/drawing/2014/main" id="{00000000-0008-0000-0100-0000B4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142</xdr:row>
          <xdr:rowOff>336550</xdr:rowOff>
        </xdr:from>
        <xdr:to>
          <xdr:col>2</xdr:col>
          <xdr:colOff>393700</xdr:colOff>
          <xdr:row>144</xdr:row>
          <xdr:rowOff>12700</xdr:rowOff>
        </xdr:to>
        <xdr:sp macro="" textlink="">
          <xdr:nvSpPr>
            <xdr:cNvPr id="96437" name="Check Box 181" hidden="1">
              <a:extLst>
                <a:ext uri="{63B3BB69-23CF-44E3-9099-C40C66FF867C}">
                  <a14:compatExt spid="_x0000_s96437"/>
                </a:ext>
                <a:ext uri="{FF2B5EF4-FFF2-40B4-BE49-F238E27FC236}">
                  <a16:creationId xmlns:a16="http://schemas.microsoft.com/office/drawing/2014/main" id="{00000000-0008-0000-0100-0000B5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142</xdr:row>
          <xdr:rowOff>69850</xdr:rowOff>
        </xdr:from>
        <xdr:to>
          <xdr:col>2</xdr:col>
          <xdr:colOff>393700</xdr:colOff>
          <xdr:row>142</xdr:row>
          <xdr:rowOff>298450</xdr:rowOff>
        </xdr:to>
        <xdr:sp macro="" textlink="">
          <xdr:nvSpPr>
            <xdr:cNvPr id="96438" name="Check Box 182" hidden="1">
              <a:extLst>
                <a:ext uri="{63B3BB69-23CF-44E3-9099-C40C66FF867C}">
                  <a14:compatExt spid="_x0000_s96438"/>
                </a:ext>
                <a:ext uri="{FF2B5EF4-FFF2-40B4-BE49-F238E27FC236}">
                  <a16:creationId xmlns:a16="http://schemas.microsoft.com/office/drawing/2014/main" id="{00000000-0008-0000-0100-0000B6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140</xdr:row>
          <xdr:rowOff>184150</xdr:rowOff>
        </xdr:from>
        <xdr:to>
          <xdr:col>2</xdr:col>
          <xdr:colOff>393700</xdr:colOff>
          <xdr:row>142</xdr:row>
          <xdr:rowOff>12700</xdr:rowOff>
        </xdr:to>
        <xdr:sp macro="" textlink="">
          <xdr:nvSpPr>
            <xdr:cNvPr id="96439" name="Check Box 183" hidden="1">
              <a:extLst>
                <a:ext uri="{63B3BB69-23CF-44E3-9099-C40C66FF867C}">
                  <a14:compatExt spid="_x0000_s96439"/>
                </a:ext>
                <a:ext uri="{FF2B5EF4-FFF2-40B4-BE49-F238E27FC236}">
                  <a16:creationId xmlns:a16="http://schemas.microsoft.com/office/drawing/2014/main" id="{00000000-0008-0000-0100-0000B7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151</xdr:row>
          <xdr:rowOff>184150</xdr:rowOff>
        </xdr:from>
        <xdr:to>
          <xdr:col>2</xdr:col>
          <xdr:colOff>393700</xdr:colOff>
          <xdr:row>153</xdr:row>
          <xdr:rowOff>12700</xdr:rowOff>
        </xdr:to>
        <xdr:sp macro="" textlink="">
          <xdr:nvSpPr>
            <xdr:cNvPr id="96440" name="Check Box 184" hidden="1">
              <a:extLst>
                <a:ext uri="{63B3BB69-23CF-44E3-9099-C40C66FF867C}">
                  <a14:compatExt spid="_x0000_s96440"/>
                </a:ext>
                <a:ext uri="{FF2B5EF4-FFF2-40B4-BE49-F238E27FC236}">
                  <a16:creationId xmlns:a16="http://schemas.microsoft.com/office/drawing/2014/main" id="{00000000-0008-0000-0100-0000B8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150</xdr:row>
          <xdr:rowOff>184150</xdr:rowOff>
        </xdr:from>
        <xdr:to>
          <xdr:col>2</xdr:col>
          <xdr:colOff>393700</xdr:colOff>
          <xdr:row>152</xdr:row>
          <xdr:rowOff>12700</xdr:rowOff>
        </xdr:to>
        <xdr:sp macro="" textlink="">
          <xdr:nvSpPr>
            <xdr:cNvPr id="96441" name="Check Box 185" hidden="1">
              <a:extLst>
                <a:ext uri="{63B3BB69-23CF-44E3-9099-C40C66FF867C}">
                  <a14:compatExt spid="_x0000_s96441"/>
                </a:ext>
                <a:ext uri="{FF2B5EF4-FFF2-40B4-BE49-F238E27FC236}">
                  <a16:creationId xmlns:a16="http://schemas.microsoft.com/office/drawing/2014/main" id="{00000000-0008-0000-0100-0000B9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149</xdr:row>
          <xdr:rowOff>184150</xdr:rowOff>
        </xdr:from>
        <xdr:to>
          <xdr:col>2</xdr:col>
          <xdr:colOff>393700</xdr:colOff>
          <xdr:row>151</xdr:row>
          <xdr:rowOff>12700</xdr:rowOff>
        </xdr:to>
        <xdr:sp macro="" textlink="">
          <xdr:nvSpPr>
            <xdr:cNvPr id="96442" name="Check Box 186" hidden="1">
              <a:extLst>
                <a:ext uri="{63B3BB69-23CF-44E3-9099-C40C66FF867C}">
                  <a14:compatExt spid="_x0000_s96442"/>
                </a:ext>
                <a:ext uri="{FF2B5EF4-FFF2-40B4-BE49-F238E27FC236}">
                  <a16:creationId xmlns:a16="http://schemas.microsoft.com/office/drawing/2014/main" id="{00000000-0008-0000-0100-0000BA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148</xdr:row>
          <xdr:rowOff>184150</xdr:rowOff>
        </xdr:from>
        <xdr:to>
          <xdr:col>2</xdr:col>
          <xdr:colOff>393700</xdr:colOff>
          <xdr:row>150</xdr:row>
          <xdr:rowOff>12700</xdr:rowOff>
        </xdr:to>
        <xdr:sp macro="" textlink="">
          <xdr:nvSpPr>
            <xdr:cNvPr id="96443" name="Check Box 187" hidden="1">
              <a:extLst>
                <a:ext uri="{63B3BB69-23CF-44E3-9099-C40C66FF867C}">
                  <a14:compatExt spid="_x0000_s96443"/>
                </a:ext>
                <a:ext uri="{FF2B5EF4-FFF2-40B4-BE49-F238E27FC236}">
                  <a16:creationId xmlns:a16="http://schemas.microsoft.com/office/drawing/2014/main" id="{00000000-0008-0000-0100-0000BB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147</xdr:row>
          <xdr:rowOff>495300</xdr:rowOff>
        </xdr:from>
        <xdr:to>
          <xdr:col>2</xdr:col>
          <xdr:colOff>393700</xdr:colOff>
          <xdr:row>149</xdr:row>
          <xdr:rowOff>12700</xdr:rowOff>
        </xdr:to>
        <xdr:sp macro="" textlink="">
          <xdr:nvSpPr>
            <xdr:cNvPr id="96444" name="Check Box 188" hidden="1">
              <a:extLst>
                <a:ext uri="{63B3BB69-23CF-44E3-9099-C40C66FF867C}">
                  <a14:compatExt spid="_x0000_s96444"/>
                </a:ext>
                <a:ext uri="{FF2B5EF4-FFF2-40B4-BE49-F238E27FC236}">
                  <a16:creationId xmlns:a16="http://schemas.microsoft.com/office/drawing/2014/main" id="{00000000-0008-0000-0100-0000BC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158</xdr:row>
          <xdr:rowOff>184150</xdr:rowOff>
        </xdr:from>
        <xdr:to>
          <xdr:col>2</xdr:col>
          <xdr:colOff>393700</xdr:colOff>
          <xdr:row>160</xdr:row>
          <xdr:rowOff>12700</xdr:rowOff>
        </xdr:to>
        <xdr:sp macro="" textlink="">
          <xdr:nvSpPr>
            <xdr:cNvPr id="96445" name="Check Box 189" hidden="1">
              <a:extLst>
                <a:ext uri="{63B3BB69-23CF-44E3-9099-C40C66FF867C}">
                  <a14:compatExt spid="_x0000_s96445"/>
                </a:ext>
                <a:ext uri="{FF2B5EF4-FFF2-40B4-BE49-F238E27FC236}">
                  <a16:creationId xmlns:a16="http://schemas.microsoft.com/office/drawing/2014/main" id="{00000000-0008-0000-0100-0000BD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157</xdr:row>
          <xdr:rowOff>184150</xdr:rowOff>
        </xdr:from>
        <xdr:to>
          <xdr:col>2</xdr:col>
          <xdr:colOff>393700</xdr:colOff>
          <xdr:row>159</xdr:row>
          <xdr:rowOff>12700</xdr:rowOff>
        </xdr:to>
        <xdr:sp macro="" textlink="">
          <xdr:nvSpPr>
            <xdr:cNvPr id="96446" name="Check Box 190" hidden="1">
              <a:extLst>
                <a:ext uri="{63B3BB69-23CF-44E3-9099-C40C66FF867C}">
                  <a14:compatExt spid="_x0000_s96446"/>
                </a:ext>
                <a:ext uri="{FF2B5EF4-FFF2-40B4-BE49-F238E27FC236}">
                  <a16:creationId xmlns:a16="http://schemas.microsoft.com/office/drawing/2014/main" id="{00000000-0008-0000-0100-0000BE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156</xdr:row>
          <xdr:rowOff>184150</xdr:rowOff>
        </xdr:from>
        <xdr:to>
          <xdr:col>2</xdr:col>
          <xdr:colOff>393700</xdr:colOff>
          <xdr:row>158</xdr:row>
          <xdr:rowOff>12700</xdr:rowOff>
        </xdr:to>
        <xdr:sp macro="" textlink="">
          <xdr:nvSpPr>
            <xdr:cNvPr id="96447" name="Check Box 191" hidden="1">
              <a:extLst>
                <a:ext uri="{63B3BB69-23CF-44E3-9099-C40C66FF867C}">
                  <a14:compatExt spid="_x0000_s96447"/>
                </a:ext>
                <a:ext uri="{FF2B5EF4-FFF2-40B4-BE49-F238E27FC236}">
                  <a16:creationId xmlns:a16="http://schemas.microsoft.com/office/drawing/2014/main" id="{00000000-0008-0000-0100-0000BF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155</xdr:row>
          <xdr:rowOff>184150</xdr:rowOff>
        </xdr:from>
        <xdr:to>
          <xdr:col>2</xdr:col>
          <xdr:colOff>393700</xdr:colOff>
          <xdr:row>157</xdr:row>
          <xdr:rowOff>12700</xdr:rowOff>
        </xdr:to>
        <xdr:sp macro="" textlink="">
          <xdr:nvSpPr>
            <xdr:cNvPr id="96448" name="Check Box 192" hidden="1">
              <a:extLst>
                <a:ext uri="{63B3BB69-23CF-44E3-9099-C40C66FF867C}">
                  <a14:compatExt spid="_x0000_s96448"/>
                </a:ext>
                <a:ext uri="{FF2B5EF4-FFF2-40B4-BE49-F238E27FC236}">
                  <a16:creationId xmlns:a16="http://schemas.microsoft.com/office/drawing/2014/main" id="{00000000-0008-0000-0100-0000C0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154</xdr:row>
          <xdr:rowOff>679450</xdr:rowOff>
        </xdr:from>
        <xdr:to>
          <xdr:col>2</xdr:col>
          <xdr:colOff>393700</xdr:colOff>
          <xdr:row>156</xdr:row>
          <xdr:rowOff>31750</xdr:rowOff>
        </xdr:to>
        <xdr:sp macro="" textlink="">
          <xdr:nvSpPr>
            <xdr:cNvPr id="96449" name="Check Box 193" hidden="1">
              <a:extLst>
                <a:ext uri="{63B3BB69-23CF-44E3-9099-C40C66FF867C}">
                  <a14:compatExt spid="_x0000_s96449"/>
                </a:ext>
                <a:ext uri="{FF2B5EF4-FFF2-40B4-BE49-F238E27FC236}">
                  <a16:creationId xmlns:a16="http://schemas.microsoft.com/office/drawing/2014/main" id="{00000000-0008-0000-0100-0000C1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xdr:col>
      <xdr:colOff>0</xdr:colOff>
      <xdr:row>164</xdr:row>
      <xdr:rowOff>0</xdr:rowOff>
    </xdr:from>
    <xdr:to>
      <xdr:col>2</xdr:col>
      <xdr:colOff>381000</xdr:colOff>
      <xdr:row>169</xdr:row>
      <xdr:rowOff>0</xdr:rowOff>
    </xdr:to>
    <xdr:sp macro="" textlink="">
      <xdr:nvSpPr>
        <xdr:cNvPr id="96515"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0379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mc:AlternateContent xmlns:mc="http://schemas.openxmlformats.org/markup-compatibility/2006">
    <mc:Choice xmlns:a14="http://schemas.microsoft.com/office/drawing/2010/main" Requires="a14">
      <xdr:twoCellAnchor editAs="oneCell">
        <xdr:from>
          <xdr:col>2</xdr:col>
          <xdr:colOff>107950</xdr:colOff>
          <xdr:row>167</xdr:row>
          <xdr:rowOff>184150</xdr:rowOff>
        </xdr:from>
        <xdr:to>
          <xdr:col>2</xdr:col>
          <xdr:colOff>412750</xdr:colOff>
          <xdr:row>169</xdr:row>
          <xdr:rowOff>12700</xdr:rowOff>
        </xdr:to>
        <xdr:sp macro="" textlink="">
          <xdr:nvSpPr>
            <xdr:cNvPr id="96451" name="Check Box 195" hidden="1">
              <a:extLst>
                <a:ext uri="{63B3BB69-23CF-44E3-9099-C40C66FF867C}">
                  <a14:compatExt spid="_x0000_s96451"/>
                </a:ext>
                <a:ext uri="{FF2B5EF4-FFF2-40B4-BE49-F238E27FC236}">
                  <a16:creationId xmlns:a16="http://schemas.microsoft.com/office/drawing/2014/main" id="{00000000-0008-0000-0100-0000C3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166</xdr:row>
          <xdr:rowOff>184150</xdr:rowOff>
        </xdr:from>
        <xdr:to>
          <xdr:col>2</xdr:col>
          <xdr:colOff>412750</xdr:colOff>
          <xdr:row>168</xdr:row>
          <xdr:rowOff>12700</xdr:rowOff>
        </xdr:to>
        <xdr:sp macro="" textlink="">
          <xdr:nvSpPr>
            <xdr:cNvPr id="96452" name="Check Box 196" hidden="1">
              <a:extLst>
                <a:ext uri="{63B3BB69-23CF-44E3-9099-C40C66FF867C}">
                  <a14:compatExt spid="_x0000_s96452"/>
                </a:ext>
                <a:ext uri="{FF2B5EF4-FFF2-40B4-BE49-F238E27FC236}">
                  <a16:creationId xmlns:a16="http://schemas.microsoft.com/office/drawing/2014/main" id="{00000000-0008-0000-0100-0000C4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165</xdr:row>
          <xdr:rowOff>184150</xdr:rowOff>
        </xdr:from>
        <xdr:to>
          <xdr:col>2</xdr:col>
          <xdr:colOff>412750</xdr:colOff>
          <xdr:row>167</xdr:row>
          <xdr:rowOff>12700</xdr:rowOff>
        </xdr:to>
        <xdr:sp macro="" textlink="">
          <xdr:nvSpPr>
            <xdr:cNvPr id="96453" name="Check Box 197" hidden="1">
              <a:extLst>
                <a:ext uri="{63B3BB69-23CF-44E3-9099-C40C66FF867C}">
                  <a14:compatExt spid="_x0000_s96453"/>
                </a:ext>
                <a:ext uri="{FF2B5EF4-FFF2-40B4-BE49-F238E27FC236}">
                  <a16:creationId xmlns:a16="http://schemas.microsoft.com/office/drawing/2014/main" id="{00000000-0008-0000-0100-0000C5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164</xdr:row>
          <xdr:rowOff>184150</xdr:rowOff>
        </xdr:from>
        <xdr:to>
          <xdr:col>2</xdr:col>
          <xdr:colOff>412750</xdr:colOff>
          <xdr:row>166</xdr:row>
          <xdr:rowOff>12700</xdr:rowOff>
        </xdr:to>
        <xdr:sp macro="" textlink="">
          <xdr:nvSpPr>
            <xdr:cNvPr id="96454" name="Check Box 198" hidden="1">
              <a:extLst>
                <a:ext uri="{63B3BB69-23CF-44E3-9099-C40C66FF867C}">
                  <a14:compatExt spid="_x0000_s96454"/>
                </a:ext>
                <a:ext uri="{FF2B5EF4-FFF2-40B4-BE49-F238E27FC236}">
                  <a16:creationId xmlns:a16="http://schemas.microsoft.com/office/drawing/2014/main" id="{00000000-0008-0000-0100-0000C6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163</xdr:row>
          <xdr:rowOff>336550</xdr:rowOff>
        </xdr:from>
        <xdr:to>
          <xdr:col>2</xdr:col>
          <xdr:colOff>412750</xdr:colOff>
          <xdr:row>165</xdr:row>
          <xdr:rowOff>12700</xdr:rowOff>
        </xdr:to>
        <xdr:sp macro="" textlink="">
          <xdr:nvSpPr>
            <xdr:cNvPr id="96455" name="Check Box 199" hidden="1">
              <a:extLst>
                <a:ext uri="{63B3BB69-23CF-44E3-9099-C40C66FF867C}">
                  <a14:compatExt spid="_x0000_s96455"/>
                </a:ext>
                <a:ext uri="{FF2B5EF4-FFF2-40B4-BE49-F238E27FC236}">
                  <a16:creationId xmlns:a16="http://schemas.microsoft.com/office/drawing/2014/main" id="{00000000-0008-0000-0100-0000C7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0</xdr:colOff>
          <xdr:row>186</xdr:row>
          <xdr:rowOff>0</xdr:rowOff>
        </xdr:from>
        <xdr:to>
          <xdr:col>9</xdr:col>
          <xdr:colOff>0</xdr:colOff>
          <xdr:row>192</xdr:row>
          <xdr:rowOff>0</xdr:rowOff>
        </xdr:to>
        <xdr:sp macro="" textlink="">
          <xdr:nvSpPr>
            <xdr:cNvPr id="96462" name="Group Box 206" hidden="1">
              <a:extLst>
                <a:ext uri="{63B3BB69-23CF-44E3-9099-C40C66FF867C}">
                  <a14:compatExt spid="_x0000_s96462"/>
                </a:ext>
                <a:ext uri="{FF2B5EF4-FFF2-40B4-BE49-F238E27FC236}">
                  <a16:creationId xmlns:a16="http://schemas.microsoft.com/office/drawing/2014/main" id="{00000000-0008-0000-0100-0000CE7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editAs="oneCell">
    <xdr:from>
      <xdr:col>2</xdr:col>
      <xdr:colOff>0</xdr:colOff>
      <xdr:row>196</xdr:row>
      <xdr:rowOff>0</xdr:rowOff>
    </xdr:from>
    <xdr:to>
      <xdr:col>2</xdr:col>
      <xdr:colOff>381000</xdr:colOff>
      <xdr:row>201</xdr:row>
      <xdr:rowOff>0</xdr:rowOff>
    </xdr:to>
    <xdr:sp macro="" textlink="">
      <xdr:nvSpPr>
        <xdr:cNvPr id="96516"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0479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mc:AlternateContent xmlns:mc="http://schemas.openxmlformats.org/markup-compatibility/2006">
    <mc:Choice xmlns:a14="http://schemas.microsoft.com/office/drawing/2010/main" Requires="a14">
      <xdr:twoCellAnchor editAs="oneCell">
        <xdr:from>
          <xdr:col>2</xdr:col>
          <xdr:colOff>107950</xdr:colOff>
          <xdr:row>199</xdr:row>
          <xdr:rowOff>336550</xdr:rowOff>
        </xdr:from>
        <xdr:to>
          <xdr:col>2</xdr:col>
          <xdr:colOff>412750</xdr:colOff>
          <xdr:row>201</xdr:row>
          <xdr:rowOff>12700</xdr:rowOff>
        </xdr:to>
        <xdr:sp macro="" textlink="">
          <xdr:nvSpPr>
            <xdr:cNvPr id="96469" name="Check Box 213" hidden="1">
              <a:extLst>
                <a:ext uri="{63B3BB69-23CF-44E3-9099-C40C66FF867C}">
                  <a14:compatExt spid="_x0000_s96469"/>
                </a:ext>
                <a:ext uri="{FF2B5EF4-FFF2-40B4-BE49-F238E27FC236}">
                  <a16:creationId xmlns:a16="http://schemas.microsoft.com/office/drawing/2014/main" id="{00000000-0008-0000-0100-0000D5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199</xdr:row>
          <xdr:rowOff>50800</xdr:rowOff>
        </xdr:from>
        <xdr:to>
          <xdr:col>2</xdr:col>
          <xdr:colOff>412750</xdr:colOff>
          <xdr:row>199</xdr:row>
          <xdr:rowOff>266700</xdr:rowOff>
        </xdr:to>
        <xdr:sp macro="" textlink="">
          <xdr:nvSpPr>
            <xdr:cNvPr id="96470" name="Check Box 214" hidden="1">
              <a:extLst>
                <a:ext uri="{63B3BB69-23CF-44E3-9099-C40C66FF867C}">
                  <a14:compatExt spid="_x0000_s96470"/>
                </a:ext>
                <a:ext uri="{FF2B5EF4-FFF2-40B4-BE49-F238E27FC236}">
                  <a16:creationId xmlns:a16="http://schemas.microsoft.com/office/drawing/2014/main" id="{00000000-0008-0000-0100-0000D6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198</xdr:row>
          <xdr:rowOff>69850</xdr:rowOff>
        </xdr:from>
        <xdr:to>
          <xdr:col>2</xdr:col>
          <xdr:colOff>412750</xdr:colOff>
          <xdr:row>198</xdr:row>
          <xdr:rowOff>279400</xdr:rowOff>
        </xdr:to>
        <xdr:sp macro="" textlink="">
          <xdr:nvSpPr>
            <xdr:cNvPr id="96471" name="Check Box 215" hidden="1">
              <a:extLst>
                <a:ext uri="{63B3BB69-23CF-44E3-9099-C40C66FF867C}">
                  <a14:compatExt spid="_x0000_s96471"/>
                </a:ext>
                <a:ext uri="{FF2B5EF4-FFF2-40B4-BE49-F238E27FC236}">
                  <a16:creationId xmlns:a16="http://schemas.microsoft.com/office/drawing/2014/main" id="{00000000-0008-0000-0100-0000D7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196</xdr:row>
          <xdr:rowOff>336550</xdr:rowOff>
        </xdr:from>
        <xdr:to>
          <xdr:col>2</xdr:col>
          <xdr:colOff>412750</xdr:colOff>
          <xdr:row>198</xdr:row>
          <xdr:rowOff>12700</xdr:rowOff>
        </xdr:to>
        <xdr:sp macro="" textlink="">
          <xdr:nvSpPr>
            <xdr:cNvPr id="96472" name="Check Box 216" hidden="1">
              <a:extLst>
                <a:ext uri="{63B3BB69-23CF-44E3-9099-C40C66FF867C}">
                  <a14:compatExt spid="_x0000_s96472"/>
                </a:ext>
                <a:ext uri="{FF2B5EF4-FFF2-40B4-BE49-F238E27FC236}">
                  <a16:creationId xmlns:a16="http://schemas.microsoft.com/office/drawing/2014/main" id="{00000000-0008-0000-0100-0000D8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196</xdr:row>
          <xdr:rowOff>50800</xdr:rowOff>
        </xdr:from>
        <xdr:to>
          <xdr:col>2</xdr:col>
          <xdr:colOff>412750</xdr:colOff>
          <xdr:row>196</xdr:row>
          <xdr:rowOff>266700</xdr:rowOff>
        </xdr:to>
        <xdr:sp macro="" textlink="">
          <xdr:nvSpPr>
            <xdr:cNvPr id="96473" name="Check Box 217" hidden="1">
              <a:extLst>
                <a:ext uri="{63B3BB69-23CF-44E3-9099-C40C66FF867C}">
                  <a14:compatExt spid="_x0000_s96473"/>
                </a:ext>
                <a:ext uri="{FF2B5EF4-FFF2-40B4-BE49-F238E27FC236}">
                  <a16:creationId xmlns:a16="http://schemas.microsoft.com/office/drawing/2014/main" id="{00000000-0008-0000-0100-0000D9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210</xdr:row>
          <xdr:rowOff>0</xdr:rowOff>
        </xdr:from>
        <xdr:to>
          <xdr:col>2</xdr:col>
          <xdr:colOff>381000</xdr:colOff>
          <xdr:row>215</xdr:row>
          <xdr:rowOff>0</xdr:rowOff>
        </xdr:to>
        <xdr:sp macro="" textlink="">
          <xdr:nvSpPr>
            <xdr:cNvPr id="96474" name="Group Box 218" hidden="1">
              <a:extLst>
                <a:ext uri="{63B3BB69-23CF-44E3-9099-C40C66FF867C}">
                  <a14:compatExt spid="_x0000_s96474"/>
                </a:ext>
                <a:ext uri="{FF2B5EF4-FFF2-40B4-BE49-F238E27FC236}">
                  <a16:creationId xmlns:a16="http://schemas.microsoft.com/office/drawing/2014/main" id="{00000000-0008-0000-0100-0000DA7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213</xdr:row>
          <xdr:rowOff>184150</xdr:rowOff>
        </xdr:from>
        <xdr:to>
          <xdr:col>2</xdr:col>
          <xdr:colOff>412750</xdr:colOff>
          <xdr:row>215</xdr:row>
          <xdr:rowOff>12700</xdr:rowOff>
        </xdr:to>
        <xdr:sp macro="" textlink="">
          <xdr:nvSpPr>
            <xdr:cNvPr id="96475" name="Check Box 219" hidden="1">
              <a:extLst>
                <a:ext uri="{63B3BB69-23CF-44E3-9099-C40C66FF867C}">
                  <a14:compatExt spid="_x0000_s96475"/>
                </a:ext>
                <a:ext uri="{FF2B5EF4-FFF2-40B4-BE49-F238E27FC236}">
                  <a16:creationId xmlns:a16="http://schemas.microsoft.com/office/drawing/2014/main" id="{00000000-0008-0000-0100-0000DB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212</xdr:row>
          <xdr:rowOff>336550</xdr:rowOff>
        </xdr:from>
        <xdr:to>
          <xdr:col>2</xdr:col>
          <xdr:colOff>412750</xdr:colOff>
          <xdr:row>214</xdr:row>
          <xdr:rowOff>12700</xdr:rowOff>
        </xdr:to>
        <xdr:sp macro="" textlink="">
          <xdr:nvSpPr>
            <xdr:cNvPr id="96476" name="Check Box 220" hidden="1">
              <a:extLst>
                <a:ext uri="{63B3BB69-23CF-44E3-9099-C40C66FF867C}">
                  <a14:compatExt spid="_x0000_s96476"/>
                </a:ext>
                <a:ext uri="{FF2B5EF4-FFF2-40B4-BE49-F238E27FC236}">
                  <a16:creationId xmlns:a16="http://schemas.microsoft.com/office/drawing/2014/main" id="{00000000-0008-0000-0100-0000DC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212</xdr:row>
          <xdr:rowOff>50800</xdr:rowOff>
        </xdr:from>
        <xdr:to>
          <xdr:col>2</xdr:col>
          <xdr:colOff>412750</xdr:colOff>
          <xdr:row>212</xdr:row>
          <xdr:rowOff>266700</xdr:rowOff>
        </xdr:to>
        <xdr:sp macro="" textlink="">
          <xdr:nvSpPr>
            <xdr:cNvPr id="96477" name="Check Box 221" hidden="1">
              <a:extLst>
                <a:ext uri="{63B3BB69-23CF-44E3-9099-C40C66FF867C}">
                  <a14:compatExt spid="_x0000_s96477"/>
                </a:ext>
                <a:ext uri="{FF2B5EF4-FFF2-40B4-BE49-F238E27FC236}">
                  <a16:creationId xmlns:a16="http://schemas.microsoft.com/office/drawing/2014/main" id="{00000000-0008-0000-0100-0000DD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210</xdr:row>
          <xdr:rowOff>184150</xdr:rowOff>
        </xdr:from>
        <xdr:to>
          <xdr:col>2</xdr:col>
          <xdr:colOff>412750</xdr:colOff>
          <xdr:row>212</xdr:row>
          <xdr:rowOff>12700</xdr:rowOff>
        </xdr:to>
        <xdr:sp macro="" textlink="">
          <xdr:nvSpPr>
            <xdr:cNvPr id="96478" name="Check Box 222" hidden="1">
              <a:extLst>
                <a:ext uri="{63B3BB69-23CF-44E3-9099-C40C66FF867C}">
                  <a14:compatExt spid="_x0000_s96478"/>
                </a:ext>
                <a:ext uri="{FF2B5EF4-FFF2-40B4-BE49-F238E27FC236}">
                  <a16:creationId xmlns:a16="http://schemas.microsoft.com/office/drawing/2014/main" id="{00000000-0008-0000-0100-0000DE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209</xdr:row>
          <xdr:rowOff>184150</xdr:rowOff>
        </xdr:from>
        <xdr:to>
          <xdr:col>2</xdr:col>
          <xdr:colOff>412750</xdr:colOff>
          <xdr:row>211</xdr:row>
          <xdr:rowOff>12700</xdr:rowOff>
        </xdr:to>
        <xdr:sp macro="" textlink="">
          <xdr:nvSpPr>
            <xdr:cNvPr id="96479" name="Check Box 223" hidden="1">
              <a:extLst>
                <a:ext uri="{63B3BB69-23CF-44E3-9099-C40C66FF867C}">
                  <a14:compatExt spid="_x0000_s96479"/>
                </a:ext>
                <a:ext uri="{FF2B5EF4-FFF2-40B4-BE49-F238E27FC236}">
                  <a16:creationId xmlns:a16="http://schemas.microsoft.com/office/drawing/2014/main" id="{00000000-0008-0000-0100-0000DF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217</xdr:row>
          <xdr:rowOff>0</xdr:rowOff>
        </xdr:from>
        <xdr:to>
          <xdr:col>2</xdr:col>
          <xdr:colOff>381000</xdr:colOff>
          <xdr:row>222</xdr:row>
          <xdr:rowOff>0</xdr:rowOff>
        </xdr:to>
        <xdr:sp macro="" textlink="">
          <xdr:nvSpPr>
            <xdr:cNvPr id="96480" name="Group Box 224" hidden="1">
              <a:extLst>
                <a:ext uri="{63B3BB69-23CF-44E3-9099-C40C66FF867C}">
                  <a14:compatExt spid="_x0000_s96480"/>
                </a:ext>
                <a:ext uri="{FF2B5EF4-FFF2-40B4-BE49-F238E27FC236}">
                  <a16:creationId xmlns:a16="http://schemas.microsoft.com/office/drawing/2014/main" id="{00000000-0008-0000-0100-0000E07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220</xdr:row>
          <xdr:rowOff>184150</xdr:rowOff>
        </xdr:from>
        <xdr:to>
          <xdr:col>2</xdr:col>
          <xdr:colOff>412750</xdr:colOff>
          <xdr:row>222</xdr:row>
          <xdr:rowOff>12700</xdr:rowOff>
        </xdr:to>
        <xdr:sp macro="" textlink="">
          <xdr:nvSpPr>
            <xdr:cNvPr id="96481" name="Check Box 225" hidden="1">
              <a:extLst>
                <a:ext uri="{63B3BB69-23CF-44E3-9099-C40C66FF867C}">
                  <a14:compatExt spid="_x0000_s96481"/>
                </a:ext>
                <a:ext uri="{FF2B5EF4-FFF2-40B4-BE49-F238E27FC236}">
                  <a16:creationId xmlns:a16="http://schemas.microsoft.com/office/drawing/2014/main" id="{00000000-0008-0000-0100-0000E1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219</xdr:row>
          <xdr:rowOff>184150</xdr:rowOff>
        </xdr:from>
        <xdr:to>
          <xdr:col>2</xdr:col>
          <xdr:colOff>412750</xdr:colOff>
          <xdr:row>221</xdr:row>
          <xdr:rowOff>12700</xdr:rowOff>
        </xdr:to>
        <xdr:sp macro="" textlink="">
          <xdr:nvSpPr>
            <xdr:cNvPr id="96482" name="Check Box 226" hidden="1">
              <a:extLst>
                <a:ext uri="{63B3BB69-23CF-44E3-9099-C40C66FF867C}">
                  <a14:compatExt spid="_x0000_s96482"/>
                </a:ext>
                <a:ext uri="{FF2B5EF4-FFF2-40B4-BE49-F238E27FC236}">
                  <a16:creationId xmlns:a16="http://schemas.microsoft.com/office/drawing/2014/main" id="{00000000-0008-0000-0100-0000E2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218</xdr:row>
          <xdr:rowOff>336550</xdr:rowOff>
        </xdr:from>
        <xdr:to>
          <xdr:col>2</xdr:col>
          <xdr:colOff>412750</xdr:colOff>
          <xdr:row>220</xdr:row>
          <xdr:rowOff>12700</xdr:rowOff>
        </xdr:to>
        <xdr:sp macro="" textlink="">
          <xdr:nvSpPr>
            <xdr:cNvPr id="96483" name="Check Box 227" hidden="1">
              <a:extLst>
                <a:ext uri="{63B3BB69-23CF-44E3-9099-C40C66FF867C}">
                  <a14:compatExt spid="_x0000_s96483"/>
                </a:ext>
                <a:ext uri="{FF2B5EF4-FFF2-40B4-BE49-F238E27FC236}">
                  <a16:creationId xmlns:a16="http://schemas.microsoft.com/office/drawing/2014/main" id="{00000000-0008-0000-0100-0000E3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218</xdr:row>
          <xdr:rowOff>69850</xdr:rowOff>
        </xdr:from>
        <xdr:to>
          <xdr:col>2</xdr:col>
          <xdr:colOff>412750</xdr:colOff>
          <xdr:row>218</xdr:row>
          <xdr:rowOff>279400</xdr:rowOff>
        </xdr:to>
        <xdr:sp macro="" textlink="">
          <xdr:nvSpPr>
            <xdr:cNvPr id="96484" name="Check Box 228" hidden="1">
              <a:extLst>
                <a:ext uri="{63B3BB69-23CF-44E3-9099-C40C66FF867C}">
                  <a14:compatExt spid="_x0000_s96484"/>
                </a:ext>
                <a:ext uri="{FF2B5EF4-FFF2-40B4-BE49-F238E27FC236}">
                  <a16:creationId xmlns:a16="http://schemas.microsoft.com/office/drawing/2014/main" id="{00000000-0008-0000-0100-0000E4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216</xdr:row>
          <xdr:rowOff>184150</xdr:rowOff>
        </xdr:from>
        <xdr:to>
          <xdr:col>2</xdr:col>
          <xdr:colOff>412750</xdr:colOff>
          <xdr:row>218</xdr:row>
          <xdr:rowOff>12700</xdr:rowOff>
        </xdr:to>
        <xdr:sp macro="" textlink="">
          <xdr:nvSpPr>
            <xdr:cNvPr id="96485" name="Check Box 229" hidden="1">
              <a:extLst>
                <a:ext uri="{63B3BB69-23CF-44E3-9099-C40C66FF867C}">
                  <a14:compatExt spid="_x0000_s96485"/>
                </a:ext>
                <a:ext uri="{FF2B5EF4-FFF2-40B4-BE49-F238E27FC236}">
                  <a16:creationId xmlns:a16="http://schemas.microsoft.com/office/drawing/2014/main" id="{00000000-0008-0000-0100-0000E5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xdr:col>
      <xdr:colOff>0</xdr:colOff>
      <xdr:row>203</xdr:row>
      <xdr:rowOff>0</xdr:rowOff>
    </xdr:from>
    <xdr:to>
      <xdr:col>2</xdr:col>
      <xdr:colOff>381000</xdr:colOff>
      <xdr:row>207</xdr:row>
      <xdr:rowOff>180976</xdr:rowOff>
    </xdr:to>
    <xdr:sp macro="" textlink="">
      <xdr:nvSpPr>
        <xdr:cNvPr id="96517"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0579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mc:AlternateContent xmlns:mc="http://schemas.openxmlformats.org/markup-compatibility/2006">
    <mc:Choice xmlns:a14="http://schemas.microsoft.com/office/drawing/2010/main" Requires="a14">
      <xdr:twoCellAnchor editAs="oneCell">
        <xdr:from>
          <xdr:col>2</xdr:col>
          <xdr:colOff>107950</xdr:colOff>
          <xdr:row>206</xdr:row>
          <xdr:rowOff>165100</xdr:rowOff>
        </xdr:from>
        <xdr:to>
          <xdr:col>2</xdr:col>
          <xdr:colOff>412750</xdr:colOff>
          <xdr:row>208</xdr:row>
          <xdr:rowOff>0</xdr:rowOff>
        </xdr:to>
        <xdr:sp macro="" textlink="">
          <xdr:nvSpPr>
            <xdr:cNvPr id="96487" name="Check Box 231" hidden="1">
              <a:extLst>
                <a:ext uri="{63B3BB69-23CF-44E3-9099-C40C66FF867C}">
                  <a14:compatExt spid="_x0000_s96487"/>
                </a:ext>
                <a:ext uri="{FF2B5EF4-FFF2-40B4-BE49-F238E27FC236}">
                  <a16:creationId xmlns:a16="http://schemas.microsoft.com/office/drawing/2014/main" id="{00000000-0008-0000-0100-0000E7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205</xdr:row>
          <xdr:rowOff>336550</xdr:rowOff>
        </xdr:from>
        <xdr:to>
          <xdr:col>2</xdr:col>
          <xdr:colOff>412750</xdr:colOff>
          <xdr:row>207</xdr:row>
          <xdr:rowOff>12700</xdr:rowOff>
        </xdr:to>
        <xdr:sp macro="" textlink="">
          <xdr:nvSpPr>
            <xdr:cNvPr id="96488" name="Check Box 232" hidden="1">
              <a:extLst>
                <a:ext uri="{63B3BB69-23CF-44E3-9099-C40C66FF867C}">
                  <a14:compatExt spid="_x0000_s96488"/>
                </a:ext>
                <a:ext uri="{FF2B5EF4-FFF2-40B4-BE49-F238E27FC236}">
                  <a16:creationId xmlns:a16="http://schemas.microsoft.com/office/drawing/2014/main" id="{00000000-0008-0000-0100-0000E8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205</xdr:row>
          <xdr:rowOff>50800</xdr:rowOff>
        </xdr:from>
        <xdr:to>
          <xdr:col>2</xdr:col>
          <xdr:colOff>412750</xdr:colOff>
          <xdr:row>205</xdr:row>
          <xdr:rowOff>266700</xdr:rowOff>
        </xdr:to>
        <xdr:sp macro="" textlink="">
          <xdr:nvSpPr>
            <xdr:cNvPr id="96489" name="Check Box 233" hidden="1">
              <a:extLst>
                <a:ext uri="{63B3BB69-23CF-44E3-9099-C40C66FF867C}">
                  <a14:compatExt spid="_x0000_s96489"/>
                </a:ext>
                <a:ext uri="{FF2B5EF4-FFF2-40B4-BE49-F238E27FC236}">
                  <a16:creationId xmlns:a16="http://schemas.microsoft.com/office/drawing/2014/main" id="{00000000-0008-0000-0100-0000E9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203</xdr:row>
          <xdr:rowOff>165100</xdr:rowOff>
        </xdr:from>
        <xdr:to>
          <xdr:col>2</xdr:col>
          <xdr:colOff>412750</xdr:colOff>
          <xdr:row>205</xdr:row>
          <xdr:rowOff>0</xdr:rowOff>
        </xdr:to>
        <xdr:sp macro="" textlink="">
          <xdr:nvSpPr>
            <xdr:cNvPr id="96490" name="Check Box 234" hidden="1">
              <a:extLst>
                <a:ext uri="{63B3BB69-23CF-44E3-9099-C40C66FF867C}">
                  <a14:compatExt spid="_x0000_s96490"/>
                </a:ext>
                <a:ext uri="{FF2B5EF4-FFF2-40B4-BE49-F238E27FC236}">
                  <a16:creationId xmlns:a16="http://schemas.microsoft.com/office/drawing/2014/main" id="{00000000-0008-0000-0100-0000EA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202</xdr:row>
          <xdr:rowOff>165100</xdr:rowOff>
        </xdr:from>
        <xdr:to>
          <xdr:col>2</xdr:col>
          <xdr:colOff>412750</xdr:colOff>
          <xdr:row>204</xdr:row>
          <xdr:rowOff>0</xdr:rowOff>
        </xdr:to>
        <xdr:sp macro="" textlink="">
          <xdr:nvSpPr>
            <xdr:cNvPr id="96491" name="Check Box 235" hidden="1">
              <a:extLst>
                <a:ext uri="{63B3BB69-23CF-44E3-9099-C40C66FF867C}">
                  <a14:compatExt spid="_x0000_s96491"/>
                </a:ext>
                <a:ext uri="{FF2B5EF4-FFF2-40B4-BE49-F238E27FC236}">
                  <a16:creationId xmlns:a16="http://schemas.microsoft.com/office/drawing/2014/main" id="{00000000-0008-0000-0100-0000EB7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0</xdr:colOff>
          <xdr:row>31</xdr:row>
          <xdr:rowOff>0</xdr:rowOff>
        </xdr:from>
        <xdr:to>
          <xdr:col>9</xdr:col>
          <xdr:colOff>0</xdr:colOff>
          <xdr:row>37</xdr:row>
          <xdr:rowOff>0</xdr:rowOff>
        </xdr:to>
        <xdr:sp macro="" textlink="">
          <xdr:nvSpPr>
            <xdr:cNvPr id="96257" name="Group Box 1" hidden="1">
              <a:extLst>
                <a:ext uri="{63B3BB69-23CF-44E3-9099-C40C66FF867C}">
                  <a14:compatExt spid="_x0000_s96257"/>
                </a:ext>
                <a:ext uri="{FF2B5EF4-FFF2-40B4-BE49-F238E27FC236}">
                  <a16:creationId xmlns:a16="http://schemas.microsoft.com/office/drawing/2014/main" id="{00000000-0008-0000-0100-0000017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170</xdr:row>
          <xdr:rowOff>0</xdr:rowOff>
        </xdr:from>
        <xdr:to>
          <xdr:col>9</xdr:col>
          <xdr:colOff>0</xdr:colOff>
          <xdr:row>176</xdr:row>
          <xdr:rowOff>0</xdr:rowOff>
        </xdr:to>
        <xdr:sp macro="" textlink="">
          <xdr:nvSpPr>
            <xdr:cNvPr id="96291" name="Group Box 35" hidden="1">
              <a:extLst>
                <a:ext uri="{63B3BB69-23CF-44E3-9099-C40C66FF867C}">
                  <a14:compatExt spid="_x0000_s96291"/>
                </a:ext>
                <a:ext uri="{FF2B5EF4-FFF2-40B4-BE49-F238E27FC236}">
                  <a16:creationId xmlns:a16="http://schemas.microsoft.com/office/drawing/2014/main" id="{00000000-0008-0000-0100-0000237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98</xdr:row>
          <xdr:rowOff>0</xdr:rowOff>
        </xdr:from>
        <xdr:to>
          <xdr:col>9</xdr:col>
          <xdr:colOff>0</xdr:colOff>
          <xdr:row>104</xdr:row>
          <xdr:rowOff>0</xdr:rowOff>
        </xdr:to>
        <xdr:sp macro="" textlink="">
          <xdr:nvSpPr>
            <xdr:cNvPr id="96309" name="Group Box 53" hidden="1">
              <a:extLst>
                <a:ext uri="{63B3BB69-23CF-44E3-9099-C40C66FF867C}">
                  <a14:compatExt spid="_x0000_s96309"/>
                </a:ext>
                <a:ext uri="{FF2B5EF4-FFF2-40B4-BE49-F238E27FC236}">
                  <a16:creationId xmlns:a16="http://schemas.microsoft.com/office/drawing/2014/main" id="{00000000-0008-0000-0100-0000357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48</xdr:row>
          <xdr:rowOff>0</xdr:rowOff>
        </xdr:from>
        <xdr:to>
          <xdr:col>2</xdr:col>
          <xdr:colOff>381000</xdr:colOff>
          <xdr:row>53</xdr:row>
          <xdr:rowOff>0</xdr:rowOff>
        </xdr:to>
        <xdr:sp macro="" textlink="">
          <xdr:nvSpPr>
            <xdr:cNvPr id="96319" name="Group Box 63" hidden="1">
              <a:extLst>
                <a:ext uri="{63B3BB69-23CF-44E3-9099-C40C66FF867C}">
                  <a14:compatExt spid="_x0000_s96319"/>
                </a:ext>
                <a:ext uri="{FF2B5EF4-FFF2-40B4-BE49-F238E27FC236}">
                  <a16:creationId xmlns:a16="http://schemas.microsoft.com/office/drawing/2014/main" id="{00000000-0008-0000-0100-00003F7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61</xdr:row>
          <xdr:rowOff>361950</xdr:rowOff>
        </xdr:from>
        <xdr:to>
          <xdr:col>2</xdr:col>
          <xdr:colOff>431800</xdr:colOff>
          <xdr:row>67</xdr:row>
          <xdr:rowOff>0</xdr:rowOff>
        </xdr:to>
        <xdr:sp macro="" textlink="">
          <xdr:nvSpPr>
            <xdr:cNvPr id="96331" name="Group Box 75" hidden="1">
              <a:extLst>
                <a:ext uri="{63B3BB69-23CF-44E3-9099-C40C66FF867C}">
                  <a14:compatExt spid="_x0000_s96331"/>
                </a:ext>
                <a:ext uri="{FF2B5EF4-FFF2-40B4-BE49-F238E27FC236}">
                  <a16:creationId xmlns:a16="http://schemas.microsoft.com/office/drawing/2014/main" id="{00000000-0008-0000-0100-00004B7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120</xdr:row>
          <xdr:rowOff>0</xdr:rowOff>
        </xdr:from>
        <xdr:to>
          <xdr:col>2</xdr:col>
          <xdr:colOff>381000</xdr:colOff>
          <xdr:row>125</xdr:row>
          <xdr:rowOff>0</xdr:rowOff>
        </xdr:to>
        <xdr:sp macro="" textlink="">
          <xdr:nvSpPr>
            <xdr:cNvPr id="96389" name="Group Box 133" hidden="1">
              <a:extLst>
                <a:ext uri="{63B3BB69-23CF-44E3-9099-C40C66FF867C}">
                  <a14:compatExt spid="_x0000_s96389"/>
                </a:ext>
                <a:ext uri="{FF2B5EF4-FFF2-40B4-BE49-F238E27FC236}">
                  <a16:creationId xmlns:a16="http://schemas.microsoft.com/office/drawing/2014/main" id="{00000000-0008-0000-0100-0000857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127</xdr:row>
          <xdr:rowOff>0</xdr:rowOff>
        </xdr:from>
        <xdr:to>
          <xdr:col>2</xdr:col>
          <xdr:colOff>381000</xdr:colOff>
          <xdr:row>132</xdr:row>
          <xdr:rowOff>0</xdr:rowOff>
        </xdr:to>
        <xdr:sp macro="" textlink="">
          <xdr:nvSpPr>
            <xdr:cNvPr id="96390" name="Group Box 134" hidden="1">
              <a:extLst>
                <a:ext uri="{63B3BB69-23CF-44E3-9099-C40C66FF867C}">
                  <a14:compatExt spid="_x0000_s96390"/>
                </a:ext>
                <a:ext uri="{FF2B5EF4-FFF2-40B4-BE49-F238E27FC236}">
                  <a16:creationId xmlns:a16="http://schemas.microsoft.com/office/drawing/2014/main" id="{00000000-0008-0000-0100-0000867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134</xdr:row>
          <xdr:rowOff>0</xdr:rowOff>
        </xdr:from>
        <xdr:to>
          <xdr:col>2</xdr:col>
          <xdr:colOff>381000</xdr:colOff>
          <xdr:row>139</xdr:row>
          <xdr:rowOff>0</xdr:rowOff>
        </xdr:to>
        <xdr:sp macro="" textlink="">
          <xdr:nvSpPr>
            <xdr:cNvPr id="96391" name="Group Box 135" hidden="1">
              <a:extLst>
                <a:ext uri="{63B3BB69-23CF-44E3-9099-C40C66FF867C}">
                  <a14:compatExt spid="_x0000_s96391"/>
                </a:ext>
                <a:ext uri="{FF2B5EF4-FFF2-40B4-BE49-F238E27FC236}">
                  <a16:creationId xmlns:a16="http://schemas.microsoft.com/office/drawing/2014/main" id="{00000000-0008-0000-0100-0000877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141</xdr:row>
          <xdr:rowOff>0</xdr:rowOff>
        </xdr:from>
        <xdr:to>
          <xdr:col>2</xdr:col>
          <xdr:colOff>381000</xdr:colOff>
          <xdr:row>146</xdr:row>
          <xdr:rowOff>0</xdr:rowOff>
        </xdr:to>
        <xdr:sp macro="" textlink="">
          <xdr:nvSpPr>
            <xdr:cNvPr id="96392" name="Group Box 136" hidden="1">
              <a:extLst>
                <a:ext uri="{63B3BB69-23CF-44E3-9099-C40C66FF867C}">
                  <a14:compatExt spid="_x0000_s96392"/>
                </a:ext>
                <a:ext uri="{FF2B5EF4-FFF2-40B4-BE49-F238E27FC236}">
                  <a16:creationId xmlns:a16="http://schemas.microsoft.com/office/drawing/2014/main" id="{00000000-0008-0000-0100-0000887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155</xdr:row>
          <xdr:rowOff>0</xdr:rowOff>
        </xdr:from>
        <xdr:to>
          <xdr:col>2</xdr:col>
          <xdr:colOff>381000</xdr:colOff>
          <xdr:row>160</xdr:row>
          <xdr:rowOff>0</xdr:rowOff>
        </xdr:to>
        <xdr:sp macro="" textlink="">
          <xdr:nvSpPr>
            <xdr:cNvPr id="96394" name="Group Box 138" hidden="1">
              <a:extLst>
                <a:ext uri="{63B3BB69-23CF-44E3-9099-C40C66FF867C}">
                  <a14:compatExt spid="_x0000_s96394"/>
                </a:ext>
                <a:ext uri="{FF2B5EF4-FFF2-40B4-BE49-F238E27FC236}">
                  <a16:creationId xmlns:a16="http://schemas.microsoft.com/office/drawing/2014/main" id="{00000000-0008-0000-0100-00008A7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164</xdr:row>
          <xdr:rowOff>0</xdr:rowOff>
        </xdr:from>
        <xdr:to>
          <xdr:col>2</xdr:col>
          <xdr:colOff>381000</xdr:colOff>
          <xdr:row>169</xdr:row>
          <xdr:rowOff>0</xdr:rowOff>
        </xdr:to>
        <xdr:sp macro="" textlink="">
          <xdr:nvSpPr>
            <xdr:cNvPr id="96450" name="Group Box 194" hidden="1">
              <a:extLst>
                <a:ext uri="{63B3BB69-23CF-44E3-9099-C40C66FF867C}">
                  <a14:compatExt spid="_x0000_s96450"/>
                </a:ext>
                <a:ext uri="{FF2B5EF4-FFF2-40B4-BE49-F238E27FC236}">
                  <a16:creationId xmlns:a16="http://schemas.microsoft.com/office/drawing/2014/main" id="{00000000-0008-0000-0100-0000C27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196</xdr:row>
          <xdr:rowOff>0</xdr:rowOff>
        </xdr:from>
        <xdr:to>
          <xdr:col>2</xdr:col>
          <xdr:colOff>381000</xdr:colOff>
          <xdr:row>201</xdr:row>
          <xdr:rowOff>0</xdr:rowOff>
        </xdr:to>
        <xdr:sp macro="" textlink="">
          <xdr:nvSpPr>
            <xdr:cNvPr id="96468" name="Group Box 212" hidden="1">
              <a:extLst>
                <a:ext uri="{63B3BB69-23CF-44E3-9099-C40C66FF867C}">
                  <a14:compatExt spid="_x0000_s96468"/>
                </a:ext>
                <a:ext uri="{FF2B5EF4-FFF2-40B4-BE49-F238E27FC236}">
                  <a16:creationId xmlns:a16="http://schemas.microsoft.com/office/drawing/2014/main" id="{00000000-0008-0000-0100-0000D47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203</xdr:row>
          <xdr:rowOff>0</xdr:rowOff>
        </xdr:from>
        <xdr:to>
          <xdr:col>2</xdr:col>
          <xdr:colOff>381000</xdr:colOff>
          <xdr:row>208</xdr:row>
          <xdr:rowOff>0</xdr:rowOff>
        </xdr:to>
        <xdr:sp macro="" textlink="">
          <xdr:nvSpPr>
            <xdr:cNvPr id="96486" name="Group Box 230" hidden="1">
              <a:extLst>
                <a:ext uri="{63B3BB69-23CF-44E3-9099-C40C66FF867C}">
                  <a14:compatExt spid="_x0000_s96486"/>
                </a:ext>
                <a:ext uri="{FF2B5EF4-FFF2-40B4-BE49-F238E27FC236}">
                  <a16:creationId xmlns:a16="http://schemas.microsoft.com/office/drawing/2014/main" id="{00000000-0008-0000-0100-0000E678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xdr:twoCellAnchor>
    <xdr:from>
      <xdr:col>8</xdr:col>
      <xdr:colOff>0</xdr:colOff>
      <xdr:row>31</xdr:row>
      <xdr:rowOff>0</xdr:rowOff>
    </xdr:from>
    <xdr:to>
      <xdr:col>9</xdr:col>
      <xdr:colOff>0</xdr:colOff>
      <xdr:row>37</xdr:row>
      <xdr:rowOff>0</xdr:rowOff>
    </xdr:to>
    <xdr:sp macro="" textlink="">
      <xdr:nvSpPr>
        <xdr:cNvPr id="96518"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06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96522"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0A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96524"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0C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381000</xdr:colOff>
      <xdr:row>52</xdr:row>
      <xdr:rowOff>178593</xdr:rowOff>
    </xdr:to>
    <xdr:sp macro="" textlink="">
      <xdr:nvSpPr>
        <xdr:cNvPr id="96525"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0D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381000</xdr:colOff>
      <xdr:row>65</xdr:row>
      <xdr:rowOff>161925</xdr:rowOff>
    </xdr:to>
    <xdr:sp macro="" textlink="">
      <xdr:nvSpPr>
        <xdr:cNvPr id="96526"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0E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381000</xdr:colOff>
      <xdr:row>69</xdr:row>
      <xdr:rowOff>461962</xdr:rowOff>
    </xdr:to>
    <xdr:sp macro="" textlink="">
      <xdr:nvSpPr>
        <xdr:cNvPr id="96527"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0F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381000</xdr:colOff>
      <xdr:row>77</xdr:row>
      <xdr:rowOff>361949</xdr:rowOff>
    </xdr:to>
    <xdr:sp macro="" textlink="">
      <xdr:nvSpPr>
        <xdr:cNvPr id="96528"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10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381000</xdr:colOff>
      <xdr:row>83</xdr:row>
      <xdr:rowOff>128587</xdr:rowOff>
    </xdr:to>
    <xdr:sp macro="" textlink="">
      <xdr:nvSpPr>
        <xdr:cNvPr id="96529"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11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381000</xdr:colOff>
      <xdr:row>84</xdr:row>
      <xdr:rowOff>609600</xdr:rowOff>
    </xdr:to>
    <xdr:sp macro="" textlink="">
      <xdr:nvSpPr>
        <xdr:cNvPr id="96530"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12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119</xdr:row>
      <xdr:rowOff>83344</xdr:rowOff>
    </xdr:to>
    <xdr:sp macro="" textlink="">
      <xdr:nvSpPr>
        <xdr:cNvPr id="96531"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13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117</xdr:row>
      <xdr:rowOff>0</xdr:rowOff>
    </xdr:to>
    <xdr:sp macro="" textlink="">
      <xdr:nvSpPr>
        <xdr:cNvPr id="96532"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14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381000</xdr:colOff>
      <xdr:row>125</xdr:row>
      <xdr:rowOff>0</xdr:rowOff>
    </xdr:to>
    <xdr:sp macro="" textlink="">
      <xdr:nvSpPr>
        <xdr:cNvPr id="96533"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15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381000</xdr:colOff>
      <xdr:row>132</xdr:row>
      <xdr:rowOff>0</xdr:rowOff>
    </xdr:to>
    <xdr:sp macro="" textlink="">
      <xdr:nvSpPr>
        <xdr:cNvPr id="96534"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16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381000</xdr:colOff>
      <xdr:row>139</xdr:row>
      <xdr:rowOff>0</xdr:rowOff>
    </xdr:to>
    <xdr:sp macro="" textlink="">
      <xdr:nvSpPr>
        <xdr:cNvPr id="96535"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17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381000</xdr:colOff>
      <xdr:row>146</xdr:row>
      <xdr:rowOff>1</xdr:rowOff>
    </xdr:to>
    <xdr:sp macro="" textlink="">
      <xdr:nvSpPr>
        <xdr:cNvPr id="96536"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18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381000</xdr:colOff>
      <xdr:row>160</xdr:row>
      <xdr:rowOff>0</xdr:rowOff>
    </xdr:to>
    <xdr:sp macro="" textlink="">
      <xdr:nvSpPr>
        <xdr:cNvPr id="96537"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19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381000</xdr:colOff>
      <xdr:row>169</xdr:row>
      <xdr:rowOff>0</xdr:rowOff>
    </xdr:to>
    <xdr:sp macro="" textlink="">
      <xdr:nvSpPr>
        <xdr:cNvPr id="96538"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1A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381000</xdr:colOff>
      <xdr:row>201</xdr:row>
      <xdr:rowOff>0</xdr:rowOff>
    </xdr:to>
    <xdr:sp macro="" textlink="">
      <xdr:nvSpPr>
        <xdr:cNvPr id="96539"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1B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381000</xdr:colOff>
      <xdr:row>207</xdr:row>
      <xdr:rowOff>180976</xdr:rowOff>
    </xdr:to>
    <xdr:sp macro="" textlink="">
      <xdr:nvSpPr>
        <xdr:cNvPr id="96540"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1C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96541"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1D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141"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8D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143"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8F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381000</xdr:colOff>
      <xdr:row>52</xdr:row>
      <xdr:rowOff>178593</xdr:rowOff>
    </xdr:to>
    <xdr:sp macro="" textlink="">
      <xdr:nvSpPr>
        <xdr:cNvPr id="144"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90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381000</xdr:colOff>
      <xdr:row>65</xdr:row>
      <xdr:rowOff>161925</xdr:rowOff>
    </xdr:to>
    <xdr:sp macro="" textlink="">
      <xdr:nvSpPr>
        <xdr:cNvPr id="145"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91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381000</xdr:colOff>
      <xdr:row>69</xdr:row>
      <xdr:rowOff>461962</xdr:rowOff>
    </xdr:to>
    <xdr:sp macro="" textlink="">
      <xdr:nvSpPr>
        <xdr:cNvPr id="146"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92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381000</xdr:colOff>
      <xdr:row>77</xdr:row>
      <xdr:rowOff>361949</xdr:rowOff>
    </xdr:to>
    <xdr:sp macro="" textlink="">
      <xdr:nvSpPr>
        <xdr:cNvPr id="147"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93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381000</xdr:colOff>
      <xdr:row>83</xdr:row>
      <xdr:rowOff>128587</xdr:rowOff>
    </xdr:to>
    <xdr:sp macro="" textlink="">
      <xdr:nvSpPr>
        <xdr:cNvPr id="148"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94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381000</xdr:colOff>
      <xdr:row>84</xdr:row>
      <xdr:rowOff>609600</xdr:rowOff>
    </xdr:to>
    <xdr:sp macro="" textlink="">
      <xdr:nvSpPr>
        <xdr:cNvPr id="149"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95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119</xdr:row>
      <xdr:rowOff>83344</xdr:rowOff>
    </xdr:to>
    <xdr:sp macro="" textlink="">
      <xdr:nvSpPr>
        <xdr:cNvPr id="150"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96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117</xdr:row>
      <xdr:rowOff>0</xdr:rowOff>
    </xdr:to>
    <xdr:sp macro="" textlink="">
      <xdr:nvSpPr>
        <xdr:cNvPr id="151"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97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381000</xdr:colOff>
      <xdr:row>125</xdr:row>
      <xdr:rowOff>0</xdr:rowOff>
    </xdr:to>
    <xdr:sp macro="" textlink="">
      <xdr:nvSpPr>
        <xdr:cNvPr id="152"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98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381000</xdr:colOff>
      <xdr:row>132</xdr:row>
      <xdr:rowOff>0</xdr:rowOff>
    </xdr:to>
    <xdr:sp macro="" textlink="">
      <xdr:nvSpPr>
        <xdr:cNvPr id="153"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99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381000</xdr:colOff>
      <xdr:row>139</xdr:row>
      <xdr:rowOff>0</xdr:rowOff>
    </xdr:to>
    <xdr:sp macro="" textlink="">
      <xdr:nvSpPr>
        <xdr:cNvPr id="154"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9A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381000</xdr:colOff>
      <xdr:row>146</xdr:row>
      <xdr:rowOff>1</xdr:rowOff>
    </xdr:to>
    <xdr:sp macro="" textlink="">
      <xdr:nvSpPr>
        <xdr:cNvPr id="155"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9B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381000</xdr:colOff>
      <xdr:row>160</xdr:row>
      <xdr:rowOff>0</xdr:rowOff>
    </xdr:to>
    <xdr:sp macro="" textlink="">
      <xdr:nvSpPr>
        <xdr:cNvPr id="156"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9C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381000</xdr:colOff>
      <xdr:row>169</xdr:row>
      <xdr:rowOff>0</xdr:rowOff>
    </xdr:to>
    <xdr:sp macro="" textlink="">
      <xdr:nvSpPr>
        <xdr:cNvPr id="157"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9D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381000</xdr:colOff>
      <xdr:row>201</xdr:row>
      <xdr:rowOff>0</xdr:rowOff>
    </xdr:to>
    <xdr:sp macro="" textlink="">
      <xdr:nvSpPr>
        <xdr:cNvPr id="158"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9E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381000</xdr:colOff>
      <xdr:row>207</xdr:row>
      <xdr:rowOff>180976</xdr:rowOff>
    </xdr:to>
    <xdr:sp macro="" textlink="">
      <xdr:nvSpPr>
        <xdr:cNvPr id="159"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9F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160"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A0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164"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A4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166"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A6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254000</xdr:colOff>
      <xdr:row>52</xdr:row>
      <xdr:rowOff>178593</xdr:rowOff>
    </xdr:to>
    <xdr:sp macro="" textlink="">
      <xdr:nvSpPr>
        <xdr:cNvPr id="167"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A7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254000</xdr:colOff>
      <xdr:row>65</xdr:row>
      <xdr:rowOff>161925</xdr:rowOff>
    </xdr:to>
    <xdr:sp macro="" textlink="">
      <xdr:nvSpPr>
        <xdr:cNvPr id="168"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A8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254000</xdr:colOff>
      <xdr:row>69</xdr:row>
      <xdr:rowOff>461962</xdr:rowOff>
    </xdr:to>
    <xdr:sp macro="" textlink="">
      <xdr:nvSpPr>
        <xdr:cNvPr id="169"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A9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254000</xdr:colOff>
      <xdr:row>77</xdr:row>
      <xdr:rowOff>361949</xdr:rowOff>
    </xdr:to>
    <xdr:sp macro="" textlink="">
      <xdr:nvSpPr>
        <xdr:cNvPr id="170"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AA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254000</xdr:colOff>
      <xdr:row>83</xdr:row>
      <xdr:rowOff>128587</xdr:rowOff>
    </xdr:to>
    <xdr:sp macro="" textlink="">
      <xdr:nvSpPr>
        <xdr:cNvPr id="171"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AB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254000</xdr:colOff>
      <xdr:row>84</xdr:row>
      <xdr:rowOff>609600</xdr:rowOff>
    </xdr:to>
    <xdr:sp macro="" textlink="">
      <xdr:nvSpPr>
        <xdr:cNvPr id="172"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AC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254000</xdr:colOff>
      <xdr:row>119</xdr:row>
      <xdr:rowOff>83344</xdr:rowOff>
    </xdr:to>
    <xdr:sp macro="" textlink="">
      <xdr:nvSpPr>
        <xdr:cNvPr id="173"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AD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254000</xdr:colOff>
      <xdr:row>117</xdr:row>
      <xdr:rowOff>0</xdr:rowOff>
    </xdr:to>
    <xdr:sp macro="" textlink="">
      <xdr:nvSpPr>
        <xdr:cNvPr id="174"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AE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254000</xdr:colOff>
      <xdr:row>125</xdr:row>
      <xdr:rowOff>0</xdr:rowOff>
    </xdr:to>
    <xdr:sp macro="" textlink="">
      <xdr:nvSpPr>
        <xdr:cNvPr id="175"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AF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254000</xdr:colOff>
      <xdr:row>132</xdr:row>
      <xdr:rowOff>0</xdr:rowOff>
    </xdr:to>
    <xdr:sp macro="" textlink="">
      <xdr:nvSpPr>
        <xdr:cNvPr id="176"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B0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254000</xdr:colOff>
      <xdr:row>139</xdr:row>
      <xdr:rowOff>0</xdr:rowOff>
    </xdr:to>
    <xdr:sp macro="" textlink="">
      <xdr:nvSpPr>
        <xdr:cNvPr id="177"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B1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254000</xdr:colOff>
      <xdr:row>146</xdr:row>
      <xdr:rowOff>1</xdr:rowOff>
    </xdr:to>
    <xdr:sp macro="" textlink="">
      <xdr:nvSpPr>
        <xdr:cNvPr id="178"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B2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254000</xdr:colOff>
      <xdr:row>160</xdr:row>
      <xdr:rowOff>0</xdr:rowOff>
    </xdr:to>
    <xdr:sp macro="" textlink="">
      <xdr:nvSpPr>
        <xdr:cNvPr id="179"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B3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254000</xdr:colOff>
      <xdr:row>169</xdr:row>
      <xdr:rowOff>0</xdr:rowOff>
    </xdr:to>
    <xdr:sp macro="" textlink="">
      <xdr:nvSpPr>
        <xdr:cNvPr id="180"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B4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254000</xdr:colOff>
      <xdr:row>201</xdr:row>
      <xdr:rowOff>0</xdr:rowOff>
    </xdr:to>
    <xdr:sp macro="" textlink="">
      <xdr:nvSpPr>
        <xdr:cNvPr id="181"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B5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254000</xdr:colOff>
      <xdr:row>207</xdr:row>
      <xdr:rowOff>120651</xdr:rowOff>
    </xdr:to>
    <xdr:sp macro="" textlink="">
      <xdr:nvSpPr>
        <xdr:cNvPr id="182"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B6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183"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B7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187"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BB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189"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BD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254000</xdr:colOff>
      <xdr:row>52</xdr:row>
      <xdr:rowOff>178593</xdr:rowOff>
    </xdr:to>
    <xdr:sp macro="" textlink="">
      <xdr:nvSpPr>
        <xdr:cNvPr id="190"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BE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254000</xdr:colOff>
      <xdr:row>65</xdr:row>
      <xdr:rowOff>161925</xdr:rowOff>
    </xdr:to>
    <xdr:sp macro="" textlink="">
      <xdr:nvSpPr>
        <xdr:cNvPr id="191"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BF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254000</xdr:colOff>
      <xdr:row>69</xdr:row>
      <xdr:rowOff>461962</xdr:rowOff>
    </xdr:to>
    <xdr:sp macro="" textlink="">
      <xdr:nvSpPr>
        <xdr:cNvPr id="96494"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EE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254000</xdr:colOff>
      <xdr:row>77</xdr:row>
      <xdr:rowOff>361949</xdr:rowOff>
    </xdr:to>
    <xdr:sp macro="" textlink="">
      <xdr:nvSpPr>
        <xdr:cNvPr id="96544"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20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254000</xdr:colOff>
      <xdr:row>83</xdr:row>
      <xdr:rowOff>128587</xdr:rowOff>
    </xdr:to>
    <xdr:sp macro="" textlink="">
      <xdr:nvSpPr>
        <xdr:cNvPr id="96545"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21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254000</xdr:colOff>
      <xdr:row>84</xdr:row>
      <xdr:rowOff>609600</xdr:rowOff>
    </xdr:to>
    <xdr:sp macro="" textlink="">
      <xdr:nvSpPr>
        <xdr:cNvPr id="96546"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22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254000</xdr:colOff>
      <xdr:row>119</xdr:row>
      <xdr:rowOff>83344</xdr:rowOff>
    </xdr:to>
    <xdr:sp macro="" textlink="">
      <xdr:nvSpPr>
        <xdr:cNvPr id="96547"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23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254000</xdr:colOff>
      <xdr:row>117</xdr:row>
      <xdr:rowOff>0</xdr:rowOff>
    </xdr:to>
    <xdr:sp macro="" textlink="">
      <xdr:nvSpPr>
        <xdr:cNvPr id="96548"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24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254000</xdr:colOff>
      <xdr:row>125</xdr:row>
      <xdr:rowOff>0</xdr:rowOff>
    </xdr:to>
    <xdr:sp macro="" textlink="">
      <xdr:nvSpPr>
        <xdr:cNvPr id="96549"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25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254000</xdr:colOff>
      <xdr:row>132</xdr:row>
      <xdr:rowOff>0</xdr:rowOff>
    </xdr:to>
    <xdr:sp macro="" textlink="">
      <xdr:nvSpPr>
        <xdr:cNvPr id="96550"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26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254000</xdr:colOff>
      <xdr:row>139</xdr:row>
      <xdr:rowOff>0</xdr:rowOff>
    </xdr:to>
    <xdr:sp macro="" textlink="">
      <xdr:nvSpPr>
        <xdr:cNvPr id="96551"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27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254000</xdr:colOff>
      <xdr:row>146</xdr:row>
      <xdr:rowOff>1</xdr:rowOff>
    </xdr:to>
    <xdr:sp macro="" textlink="">
      <xdr:nvSpPr>
        <xdr:cNvPr id="96552"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28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254000</xdr:colOff>
      <xdr:row>160</xdr:row>
      <xdr:rowOff>0</xdr:rowOff>
    </xdr:to>
    <xdr:sp macro="" textlink="">
      <xdr:nvSpPr>
        <xdr:cNvPr id="96553"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29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254000</xdr:colOff>
      <xdr:row>169</xdr:row>
      <xdr:rowOff>0</xdr:rowOff>
    </xdr:to>
    <xdr:sp macro="" textlink="">
      <xdr:nvSpPr>
        <xdr:cNvPr id="96554"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2A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254000</xdr:colOff>
      <xdr:row>201</xdr:row>
      <xdr:rowOff>0</xdr:rowOff>
    </xdr:to>
    <xdr:sp macro="" textlink="">
      <xdr:nvSpPr>
        <xdr:cNvPr id="96555"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2B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254000</xdr:colOff>
      <xdr:row>207</xdr:row>
      <xdr:rowOff>120651</xdr:rowOff>
    </xdr:to>
    <xdr:sp macro="" textlink="">
      <xdr:nvSpPr>
        <xdr:cNvPr id="96556"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2C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96557"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2D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96561"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31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96563"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33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254000</xdr:colOff>
      <xdr:row>52</xdr:row>
      <xdr:rowOff>178593</xdr:rowOff>
    </xdr:to>
    <xdr:sp macro="" textlink="">
      <xdr:nvSpPr>
        <xdr:cNvPr id="96564"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34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254000</xdr:colOff>
      <xdr:row>65</xdr:row>
      <xdr:rowOff>161925</xdr:rowOff>
    </xdr:to>
    <xdr:sp macro="" textlink="">
      <xdr:nvSpPr>
        <xdr:cNvPr id="96565"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35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254000</xdr:colOff>
      <xdr:row>69</xdr:row>
      <xdr:rowOff>461962</xdr:rowOff>
    </xdr:to>
    <xdr:sp macro="" textlink="">
      <xdr:nvSpPr>
        <xdr:cNvPr id="96566"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36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254000</xdr:colOff>
      <xdr:row>77</xdr:row>
      <xdr:rowOff>361949</xdr:rowOff>
    </xdr:to>
    <xdr:sp macro="" textlink="">
      <xdr:nvSpPr>
        <xdr:cNvPr id="96567"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37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254000</xdr:colOff>
      <xdr:row>83</xdr:row>
      <xdr:rowOff>128587</xdr:rowOff>
    </xdr:to>
    <xdr:sp macro="" textlink="">
      <xdr:nvSpPr>
        <xdr:cNvPr id="96568"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38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254000</xdr:colOff>
      <xdr:row>84</xdr:row>
      <xdr:rowOff>609600</xdr:rowOff>
    </xdr:to>
    <xdr:sp macro="" textlink="">
      <xdr:nvSpPr>
        <xdr:cNvPr id="96569"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39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254000</xdr:colOff>
      <xdr:row>119</xdr:row>
      <xdr:rowOff>83344</xdr:rowOff>
    </xdr:to>
    <xdr:sp macro="" textlink="">
      <xdr:nvSpPr>
        <xdr:cNvPr id="96570"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3A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254000</xdr:colOff>
      <xdr:row>117</xdr:row>
      <xdr:rowOff>0</xdr:rowOff>
    </xdr:to>
    <xdr:sp macro="" textlink="">
      <xdr:nvSpPr>
        <xdr:cNvPr id="96571"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3B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254000</xdr:colOff>
      <xdr:row>125</xdr:row>
      <xdr:rowOff>0</xdr:rowOff>
    </xdr:to>
    <xdr:sp macro="" textlink="">
      <xdr:nvSpPr>
        <xdr:cNvPr id="96572"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3C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254000</xdr:colOff>
      <xdr:row>132</xdr:row>
      <xdr:rowOff>0</xdr:rowOff>
    </xdr:to>
    <xdr:sp macro="" textlink="">
      <xdr:nvSpPr>
        <xdr:cNvPr id="96573"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3D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254000</xdr:colOff>
      <xdr:row>139</xdr:row>
      <xdr:rowOff>0</xdr:rowOff>
    </xdr:to>
    <xdr:sp macro="" textlink="">
      <xdr:nvSpPr>
        <xdr:cNvPr id="96574"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3E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254000</xdr:colOff>
      <xdr:row>146</xdr:row>
      <xdr:rowOff>1</xdr:rowOff>
    </xdr:to>
    <xdr:sp macro="" textlink="">
      <xdr:nvSpPr>
        <xdr:cNvPr id="96575"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3F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254000</xdr:colOff>
      <xdr:row>160</xdr:row>
      <xdr:rowOff>0</xdr:rowOff>
    </xdr:to>
    <xdr:sp macro="" textlink="">
      <xdr:nvSpPr>
        <xdr:cNvPr id="96256"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00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254000</xdr:colOff>
      <xdr:row>169</xdr:row>
      <xdr:rowOff>0</xdr:rowOff>
    </xdr:to>
    <xdr:sp macro="" textlink="">
      <xdr:nvSpPr>
        <xdr:cNvPr id="96576"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40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254000</xdr:colOff>
      <xdr:row>201</xdr:row>
      <xdr:rowOff>0</xdr:rowOff>
    </xdr:to>
    <xdr:sp macro="" textlink="">
      <xdr:nvSpPr>
        <xdr:cNvPr id="96577"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41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254000</xdr:colOff>
      <xdr:row>207</xdr:row>
      <xdr:rowOff>120651</xdr:rowOff>
    </xdr:to>
    <xdr:sp macro="" textlink="">
      <xdr:nvSpPr>
        <xdr:cNvPr id="96578"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42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96579"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43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96583"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47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96585"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49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254000</xdr:colOff>
      <xdr:row>52</xdr:row>
      <xdr:rowOff>178593</xdr:rowOff>
    </xdr:to>
    <xdr:sp macro="" textlink="">
      <xdr:nvSpPr>
        <xdr:cNvPr id="96586"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4A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254000</xdr:colOff>
      <xdr:row>65</xdr:row>
      <xdr:rowOff>161925</xdr:rowOff>
    </xdr:to>
    <xdr:sp macro="" textlink="">
      <xdr:nvSpPr>
        <xdr:cNvPr id="96587"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4B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254000</xdr:colOff>
      <xdr:row>69</xdr:row>
      <xdr:rowOff>461962</xdr:rowOff>
    </xdr:to>
    <xdr:sp macro="" textlink="">
      <xdr:nvSpPr>
        <xdr:cNvPr id="96588"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4C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254000</xdr:colOff>
      <xdr:row>77</xdr:row>
      <xdr:rowOff>361949</xdr:rowOff>
    </xdr:to>
    <xdr:sp macro="" textlink="">
      <xdr:nvSpPr>
        <xdr:cNvPr id="96589"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4D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254000</xdr:colOff>
      <xdr:row>83</xdr:row>
      <xdr:rowOff>128587</xdr:rowOff>
    </xdr:to>
    <xdr:sp macro="" textlink="">
      <xdr:nvSpPr>
        <xdr:cNvPr id="96590"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4E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254000</xdr:colOff>
      <xdr:row>84</xdr:row>
      <xdr:rowOff>609600</xdr:rowOff>
    </xdr:to>
    <xdr:sp macro="" textlink="">
      <xdr:nvSpPr>
        <xdr:cNvPr id="96591"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4F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254000</xdr:colOff>
      <xdr:row>119</xdr:row>
      <xdr:rowOff>83344</xdr:rowOff>
    </xdr:to>
    <xdr:sp macro="" textlink="">
      <xdr:nvSpPr>
        <xdr:cNvPr id="96592"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50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254000</xdr:colOff>
      <xdr:row>117</xdr:row>
      <xdr:rowOff>0</xdr:rowOff>
    </xdr:to>
    <xdr:sp macro="" textlink="">
      <xdr:nvSpPr>
        <xdr:cNvPr id="96593"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51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254000</xdr:colOff>
      <xdr:row>125</xdr:row>
      <xdr:rowOff>0</xdr:rowOff>
    </xdr:to>
    <xdr:sp macro="" textlink="">
      <xdr:nvSpPr>
        <xdr:cNvPr id="96594"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52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254000</xdr:colOff>
      <xdr:row>132</xdr:row>
      <xdr:rowOff>0</xdr:rowOff>
    </xdr:to>
    <xdr:sp macro="" textlink="">
      <xdr:nvSpPr>
        <xdr:cNvPr id="96595"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53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254000</xdr:colOff>
      <xdr:row>139</xdr:row>
      <xdr:rowOff>0</xdr:rowOff>
    </xdr:to>
    <xdr:sp macro="" textlink="">
      <xdr:nvSpPr>
        <xdr:cNvPr id="96596"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54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254000</xdr:colOff>
      <xdr:row>146</xdr:row>
      <xdr:rowOff>1</xdr:rowOff>
    </xdr:to>
    <xdr:sp macro="" textlink="">
      <xdr:nvSpPr>
        <xdr:cNvPr id="96597"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55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254000</xdr:colOff>
      <xdr:row>160</xdr:row>
      <xdr:rowOff>0</xdr:rowOff>
    </xdr:to>
    <xdr:sp macro="" textlink="">
      <xdr:nvSpPr>
        <xdr:cNvPr id="96598"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56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254000</xdr:colOff>
      <xdr:row>169</xdr:row>
      <xdr:rowOff>0</xdr:rowOff>
    </xdr:to>
    <xdr:sp macro="" textlink="">
      <xdr:nvSpPr>
        <xdr:cNvPr id="96599"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57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254000</xdr:colOff>
      <xdr:row>201</xdr:row>
      <xdr:rowOff>0</xdr:rowOff>
    </xdr:to>
    <xdr:sp macro="" textlink="">
      <xdr:nvSpPr>
        <xdr:cNvPr id="96600"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58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254000</xdr:colOff>
      <xdr:row>207</xdr:row>
      <xdr:rowOff>120651</xdr:rowOff>
    </xdr:to>
    <xdr:sp macro="" textlink="">
      <xdr:nvSpPr>
        <xdr:cNvPr id="96601"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59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96608"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60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96612"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64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96614"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66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254000</xdr:colOff>
      <xdr:row>52</xdr:row>
      <xdr:rowOff>178593</xdr:rowOff>
    </xdr:to>
    <xdr:sp macro="" textlink="">
      <xdr:nvSpPr>
        <xdr:cNvPr id="96615"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67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254000</xdr:colOff>
      <xdr:row>65</xdr:row>
      <xdr:rowOff>161925</xdr:rowOff>
    </xdr:to>
    <xdr:sp macro="" textlink="">
      <xdr:nvSpPr>
        <xdr:cNvPr id="96616"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68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254000</xdr:colOff>
      <xdr:row>69</xdr:row>
      <xdr:rowOff>461962</xdr:rowOff>
    </xdr:to>
    <xdr:sp macro="" textlink="">
      <xdr:nvSpPr>
        <xdr:cNvPr id="96617"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69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254000</xdr:colOff>
      <xdr:row>77</xdr:row>
      <xdr:rowOff>361949</xdr:rowOff>
    </xdr:to>
    <xdr:sp macro="" textlink="">
      <xdr:nvSpPr>
        <xdr:cNvPr id="96618"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6A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254000</xdr:colOff>
      <xdr:row>83</xdr:row>
      <xdr:rowOff>128587</xdr:rowOff>
    </xdr:to>
    <xdr:sp macro="" textlink="">
      <xdr:nvSpPr>
        <xdr:cNvPr id="96619"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6B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254000</xdr:colOff>
      <xdr:row>84</xdr:row>
      <xdr:rowOff>609600</xdr:rowOff>
    </xdr:to>
    <xdr:sp macro="" textlink="">
      <xdr:nvSpPr>
        <xdr:cNvPr id="96620"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6C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254000</xdr:colOff>
      <xdr:row>119</xdr:row>
      <xdr:rowOff>83344</xdr:rowOff>
    </xdr:to>
    <xdr:sp macro="" textlink="">
      <xdr:nvSpPr>
        <xdr:cNvPr id="96621"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6D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254000</xdr:colOff>
      <xdr:row>117</xdr:row>
      <xdr:rowOff>0</xdr:rowOff>
    </xdr:to>
    <xdr:sp macro="" textlink="">
      <xdr:nvSpPr>
        <xdr:cNvPr id="96622"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6E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254000</xdr:colOff>
      <xdr:row>125</xdr:row>
      <xdr:rowOff>0</xdr:rowOff>
    </xdr:to>
    <xdr:sp macro="" textlink="">
      <xdr:nvSpPr>
        <xdr:cNvPr id="96623"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6F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254000</xdr:colOff>
      <xdr:row>132</xdr:row>
      <xdr:rowOff>0</xdr:rowOff>
    </xdr:to>
    <xdr:sp macro="" textlink="">
      <xdr:nvSpPr>
        <xdr:cNvPr id="96624"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70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254000</xdr:colOff>
      <xdr:row>139</xdr:row>
      <xdr:rowOff>0</xdr:rowOff>
    </xdr:to>
    <xdr:sp macro="" textlink="">
      <xdr:nvSpPr>
        <xdr:cNvPr id="96625"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71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254000</xdr:colOff>
      <xdr:row>146</xdr:row>
      <xdr:rowOff>1</xdr:rowOff>
    </xdr:to>
    <xdr:sp macro="" textlink="">
      <xdr:nvSpPr>
        <xdr:cNvPr id="96626"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72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254000</xdr:colOff>
      <xdr:row>160</xdr:row>
      <xdr:rowOff>0</xdr:rowOff>
    </xdr:to>
    <xdr:sp macro="" textlink="">
      <xdr:nvSpPr>
        <xdr:cNvPr id="96627"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73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254000</xdr:colOff>
      <xdr:row>169</xdr:row>
      <xdr:rowOff>0</xdr:rowOff>
    </xdr:to>
    <xdr:sp macro="" textlink="">
      <xdr:nvSpPr>
        <xdr:cNvPr id="96628"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74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254000</xdr:colOff>
      <xdr:row>201</xdr:row>
      <xdr:rowOff>0</xdr:rowOff>
    </xdr:to>
    <xdr:sp macro="" textlink="">
      <xdr:nvSpPr>
        <xdr:cNvPr id="96629"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75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254000</xdr:colOff>
      <xdr:row>207</xdr:row>
      <xdr:rowOff>120651</xdr:rowOff>
    </xdr:to>
    <xdr:sp macro="" textlink="">
      <xdr:nvSpPr>
        <xdr:cNvPr id="96630"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76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96631"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77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96635"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7B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96637"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7D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254000</xdr:colOff>
      <xdr:row>52</xdr:row>
      <xdr:rowOff>178593</xdr:rowOff>
    </xdr:to>
    <xdr:sp macro="" textlink="">
      <xdr:nvSpPr>
        <xdr:cNvPr id="96638"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7E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254000</xdr:colOff>
      <xdr:row>65</xdr:row>
      <xdr:rowOff>161925</xdr:rowOff>
    </xdr:to>
    <xdr:sp macro="" textlink="">
      <xdr:nvSpPr>
        <xdr:cNvPr id="96639"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7F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254000</xdr:colOff>
      <xdr:row>69</xdr:row>
      <xdr:rowOff>461962</xdr:rowOff>
    </xdr:to>
    <xdr:sp macro="" textlink="">
      <xdr:nvSpPr>
        <xdr:cNvPr id="96640"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80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254000</xdr:colOff>
      <xdr:row>77</xdr:row>
      <xdr:rowOff>361949</xdr:rowOff>
    </xdr:to>
    <xdr:sp macro="" textlink="">
      <xdr:nvSpPr>
        <xdr:cNvPr id="96641"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81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254000</xdr:colOff>
      <xdr:row>83</xdr:row>
      <xdr:rowOff>128587</xdr:rowOff>
    </xdr:to>
    <xdr:sp macro="" textlink="">
      <xdr:nvSpPr>
        <xdr:cNvPr id="96642"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82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254000</xdr:colOff>
      <xdr:row>84</xdr:row>
      <xdr:rowOff>609600</xdr:rowOff>
    </xdr:to>
    <xdr:sp macro="" textlink="">
      <xdr:nvSpPr>
        <xdr:cNvPr id="96643"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83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254000</xdr:colOff>
      <xdr:row>119</xdr:row>
      <xdr:rowOff>83344</xdr:rowOff>
    </xdr:to>
    <xdr:sp macro="" textlink="">
      <xdr:nvSpPr>
        <xdr:cNvPr id="96644"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84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254000</xdr:colOff>
      <xdr:row>117</xdr:row>
      <xdr:rowOff>0</xdr:rowOff>
    </xdr:to>
    <xdr:sp macro="" textlink="">
      <xdr:nvSpPr>
        <xdr:cNvPr id="96645"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85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254000</xdr:colOff>
      <xdr:row>125</xdr:row>
      <xdr:rowOff>0</xdr:rowOff>
    </xdr:to>
    <xdr:sp macro="" textlink="">
      <xdr:nvSpPr>
        <xdr:cNvPr id="96646"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86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254000</xdr:colOff>
      <xdr:row>132</xdr:row>
      <xdr:rowOff>0</xdr:rowOff>
    </xdr:to>
    <xdr:sp macro="" textlink="">
      <xdr:nvSpPr>
        <xdr:cNvPr id="96647"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87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254000</xdr:colOff>
      <xdr:row>139</xdr:row>
      <xdr:rowOff>0</xdr:rowOff>
    </xdr:to>
    <xdr:sp macro="" textlink="">
      <xdr:nvSpPr>
        <xdr:cNvPr id="96648"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88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254000</xdr:colOff>
      <xdr:row>146</xdr:row>
      <xdr:rowOff>1</xdr:rowOff>
    </xdr:to>
    <xdr:sp macro="" textlink="">
      <xdr:nvSpPr>
        <xdr:cNvPr id="96649"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89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254000</xdr:colOff>
      <xdr:row>160</xdr:row>
      <xdr:rowOff>0</xdr:rowOff>
    </xdr:to>
    <xdr:sp macro="" textlink="">
      <xdr:nvSpPr>
        <xdr:cNvPr id="96650"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8A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254000</xdr:colOff>
      <xdr:row>169</xdr:row>
      <xdr:rowOff>0</xdr:rowOff>
    </xdr:to>
    <xdr:sp macro="" textlink="">
      <xdr:nvSpPr>
        <xdr:cNvPr id="96651"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8B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254000</xdr:colOff>
      <xdr:row>201</xdr:row>
      <xdr:rowOff>0</xdr:rowOff>
    </xdr:to>
    <xdr:sp macro="" textlink="">
      <xdr:nvSpPr>
        <xdr:cNvPr id="96652"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8C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254000</xdr:colOff>
      <xdr:row>207</xdr:row>
      <xdr:rowOff>120651</xdr:rowOff>
    </xdr:to>
    <xdr:sp macro="" textlink="">
      <xdr:nvSpPr>
        <xdr:cNvPr id="96653"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8D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96654"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8E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96658"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92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96660"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94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254000</xdr:colOff>
      <xdr:row>52</xdr:row>
      <xdr:rowOff>178593</xdr:rowOff>
    </xdr:to>
    <xdr:sp macro="" textlink="">
      <xdr:nvSpPr>
        <xdr:cNvPr id="96661"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95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254000</xdr:colOff>
      <xdr:row>65</xdr:row>
      <xdr:rowOff>161925</xdr:rowOff>
    </xdr:to>
    <xdr:sp macro="" textlink="">
      <xdr:nvSpPr>
        <xdr:cNvPr id="96662"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96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254000</xdr:colOff>
      <xdr:row>69</xdr:row>
      <xdr:rowOff>461962</xdr:rowOff>
    </xdr:to>
    <xdr:sp macro="" textlink="">
      <xdr:nvSpPr>
        <xdr:cNvPr id="96663"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97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254000</xdr:colOff>
      <xdr:row>77</xdr:row>
      <xdr:rowOff>361949</xdr:rowOff>
    </xdr:to>
    <xdr:sp macro="" textlink="">
      <xdr:nvSpPr>
        <xdr:cNvPr id="96664"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98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254000</xdr:colOff>
      <xdr:row>83</xdr:row>
      <xdr:rowOff>128587</xdr:rowOff>
    </xdr:to>
    <xdr:sp macro="" textlink="">
      <xdr:nvSpPr>
        <xdr:cNvPr id="96665"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99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254000</xdr:colOff>
      <xdr:row>84</xdr:row>
      <xdr:rowOff>609600</xdr:rowOff>
    </xdr:to>
    <xdr:sp macro="" textlink="">
      <xdr:nvSpPr>
        <xdr:cNvPr id="96666"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9A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254000</xdr:colOff>
      <xdr:row>119</xdr:row>
      <xdr:rowOff>83344</xdr:rowOff>
    </xdr:to>
    <xdr:sp macro="" textlink="">
      <xdr:nvSpPr>
        <xdr:cNvPr id="96667"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9B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254000</xdr:colOff>
      <xdr:row>117</xdr:row>
      <xdr:rowOff>0</xdr:rowOff>
    </xdr:to>
    <xdr:sp macro="" textlink="">
      <xdr:nvSpPr>
        <xdr:cNvPr id="96668"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9C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254000</xdr:colOff>
      <xdr:row>125</xdr:row>
      <xdr:rowOff>0</xdr:rowOff>
    </xdr:to>
    <xdr:sp macro="" textlink="">
      <xdr:nvSpPr>
        <xdr:cNvPr id="96669"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9D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254000</xdr:colOff>
      <xdr:row>132</xdr:row>
      <xdr:rowOff>0</xdr:rowOff>
    </xdr:to>
    <xdr:sp macro="" textlink="">
      <xdr:nvSpPr>
        <xdr:cNvPr id="96670"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9E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254000</xdr:colOff>
      <xdr:row>139</xdr:row>
      <xdr:rowOff>0</xdr:rowOff>
    </xdr:to>
    <xdr:sp macro="" textlink="">
      <xdr:nvSpPr>
        <xdr:cNvPr id="96671"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9F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254000</xdr:colOff>
      <xdr:row>146</xdr:row>
      <xdr:rowOff>1</xdr:rowOff>
    </xdr:to>
    <xdr:sp macro="" textlink="">
      <xdr:nvSpPr>
        <xdr:cNvPr id="96672"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A0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254000</xdr:colOff>
      <xdr:row>160</xdr:row>
      <xdr:rowOff>0</xdr:rowOff>
    </xdr:to>
    <xdr:sp macro="" textlink="">
      <xdr:nvSpPr>
        <xdr:cNvPr id="96673"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A1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254000</xdr:colOff>
      <xdr:row>169</xdr:row>
      <xdr:rowOff>0</xdr:rowOff>
    </xdr:to>
    <xdr:sp macro="" textlink="">
      <xdr:nvSpPr>
        <xdr:cNvPr id="96674"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A2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254000</xdr:colOff>
      <xdr:row>201</xdr:row>
      <xdr:rowOff>0</xdr:rowOff>
    </xdr:to>
    <xdr:sp macro="" textlink="">
      <xdr:nvSpPr>
        <xdr:cNvPr id="96675"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A3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254000</xdr:colOff>
      <xdr:row>207</xdr:row>
      <xdr:rowOff>120651</xdr:rowOff>
    </xdr:to>
    <xdr:sp macro="" textlink="">
      <xdr:nvSpPr>
        <xdr:cNvPr id="96676"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A4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oneCellAnchor>
    <xdr:from>
      <xdr:col>2</xdr:col>
      <xdr:colOff>2524125</xdr:colOff>
      <xdr:row>16</xdr:row>
      <xdr:rowOff>142875</xdr:rowOff>
    </xdr:from>
    <xdr:ext cx="184731" cy="264560"/>
    <xdr:sp macro="" textlink="">
      <xdr:nvSpPr>
        <xdr:cNvPr id="627" name="TextBox 626">
          <a:extLst>
            <a:ext uri="{FF2B5EF4-FFF2-40B4-BE49-F238E27FC236}">
              <a16:creationId xmlns:a16="http://schemas.microsoft.com/office/drawing/2014/main" id="{00000000-0008-0000-0100-000073020000}"/>
            </a:ext>
          </a:extLst>
        </xdr:cNvPr>
        <xdr:cNvSpPr txBox="1"/>
      </xdr:nvSpPr>
      <xdr:spPr>
        <a:xfrm>
          <a:off x="993775" y="287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18</xdr:row>
      <xdr:rowOff>142875</xdr:rowOff>
    </xdr:from>
    <xdr:ext cx="184731" cy="264560"/>
    <xdr:sp macro="" textlink="">
      <xdr:nvSpPr>
        <xdr:cNvPr id="628" name="TextBox 627">
          <a:extLst>
            <a:ext uri="{FF2B5EF4-FFF2-40B4-BE49-F238E27FC236}">
              <a16:creationId xmlns:a16="http://schemas.microsoft.com/office/drawing/2014/main" id="{00000000-0008-0000-0100-000074020000}"/>
            </a:ext>
          </a:extLst>
        </xdr:cNvPr>
        <xdr:cNvSpPr txBox="1"/>
      </xdr:nvSpPr>
      <xdr:spPr>
        <a:xfrm>
          <a:off x="993775" y="311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24</xdr:row>
      <xdr:rowOff>0</xdr:rowOff>
    </xdr:from>
    <xdr:ext cx="184731" cy="264560"/>
    <xdr:sp macro="" textlink="">
      <xdr:nvSpPr>
        <xdr:cNvPr id="629" name="TextBox 628">
          <a:extLst>
            <a:ext uri="{FF2B5EF4-FFF2-40B4-BE49-F238E27FC236}">
              <a16:creationId xmlns:a16="http://schemas.microsoft.com/office/drawing/2014/main" id="{00000000-0008-0000-0100-000075020000}"/>
            </a:ext>
          </a:extLst>
        </xdr:cNvPr>
        <xdr:cNvSpPr txBox="1"/>
      </xdr:nvSpPr>
      <xdr:spPr>
        <a:xfrm>
          <a:off x="993775" y="3676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21</xdr:row>
      <xdr:rowOff>0</xdr:rowOff>
    </xdr:from>
    <xdr:ext cx="184731" cy="264560"/>
    <xdr:sp macro="" textlink="">
      <xdr:nvSpPr>
        <xdr:cNvPr id="630" name="TextBox 629">
          <a:extLst>
            <a:ext uri="{FF2B5EF4-FFF2-40B4-BE49-F238E27FC236}">
              <a16:creationId xmlns:a16="http://schemas.microsoft.com/office/drawing/2014/main" id="{00000000-0008-0000-0100-000076020000}"/>
            </a:ext>
          </a:extLst>
        </xdr:cNvPr>
        <xdr:cNvSpPr txBox="1"/>
      </xdr:nvSpPr>
      <xdr:spPr>
        <a:xfrm>
          <a:off x="993775" y="3403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24</xdr:row>
      <xdr:rowOff>142875</xdr:rowOff>
    </xdr:from>
    <xdr:ext cx="184731" cy="264560"/>
    <xdr:sp macro="" textlink="">
      <xdr:nvSpPr>
        <xdr:cNvPr id="631" name="TextBox 630">
          <a:extLst>
            <a:ext uri="{FF2B5EF4-FFF2-40B4-BE49-F238E27FC236}">
              <a16:creationId xmlns:a16="http://schemas.microsoft.com/office/drawing/2014/main" id="{00000000-0008-0000-0100-000077020000}"/>
            </a:ext>
          </a:extLst>
        </xdr:cNvPr>
        <xdr:cNvSpPr txBox="1"/>
      </xdr:nvSpPr>
      <xdr:spPr>
        <a:xfrm>
          <a:off x="993775" y="381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25</xdr:row>
      <xdr:rowOff>0</xdr:rowOff>
    </xdr:from>
    <xdr:ext cx="184731" cy="264560"/>
    <xdr:sp macro="" textlink="">
      <xdr:nvSpPr>
        <xdr:cNvPr id="632" name="TextBox 631">
          <a:extLst>
            <a:ext uri="{FF2B5EF4-FFF2-40B4-BE49-F238E27FC236}">
              <a16:creationId xmlns:a16="http://schemas.microsoft.com/office/drawing/2014/main" id="{00000000-0008-0000-0100-000078020000}"/>
            </a:ext>
          </a:extLst>
        </xdr:cNvPr>
        <xdr:cNvSpPr txBox="1"/>
      </xdr:nvSpPr>
      <xdr:spPr>
        <a:xfrm>
          <a:off x="993775" y="387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22</xdr:row>
      <xdr:rowOff>142875</xdr:rowOff>
    </xdr:from>
    <xdr:ext cx="184731" cy="264560"/>
    <xdr:sp macro="" textlink="">
      <xdr:nvSpPr>
        <xdr:cNvPr id="633" name="TextBox 632">
          <a:extLst>
            <a:ext uri="{FF2B5EF4-FFF2-40B4-BE49-F238E27FC236}">
              <a16:creationId xmlns:a16="http://schemas.microsoft.com/office/drawing/2014/main" id="{00000000-0008-0000-0100-000079020000}"/>
            </a:ext>
          </a:extLst>
        </xdr:cNvPr>
        <xdr:cNvSpPr txBox="1"/>
      </xdr:nvSpPr>
      <xdr:spPr>
        <a:xfrm>
          <a:off x="993775" y="358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24</xdr:row>
      <xdr:rowOff>0</xdr:rowOff>
    </xdr:from>
    <xdr:ext cx="184731" cy="264560"/>
    <xdr:sp macro="" textlink="">
      <xdr:nvSpPr>
        <xdr:cNvPr id="634" name="TextBox 633">
          <a:extLst>
            <a:ext uri="{FF2B5EF4-FFF2-40B4-BE49-F238E27FC236}">
              <a16:creationId xmlns:a16="http://schemas.microsoft.com/office/drawing/2014/main" id="{00000000-0008-0000-0100-00007A020000}"/>
            </a:ext>
          </a:extLst>
        </xdr:cNvPr>
        <xdr:cNvSpPr txBox="1"/>
      </xdr:nvSpPr>
      <xdr:spPr>
        <a:xfrm>
          <a:off x="993775" y="3676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24</xdr:row>
      <xdr:rowOff>0</xdr:rowOff>
    </xdr:from>
    <xdr:ext cx="184731" cy="264560"/>
    <xdr:sp macro="" textlink="">
      <xdr:nvSpPr>
        <xdr:cNvPr id="635" name="TextBox 634">
          <a:extLst>
            <a:ext uri="{FF2B5EF4-FFF2-40B4-BE49-F238E27FC236}">
              <a16:creationId xmlns:a16="http://schemas.microsoft.com/office/drawing/2014/main" id="{00000000-0008-0000-0100-00007B020000}"/>
            </a:ext>
          </a:extLst>
        </xdr:cNvPr>
        <xdr:cNvSpPr txBox="1"/>
      </xdr:nvSpPr>
      <xdr:spPr>
        <a:xfrm>
          <a:off x="993775" y="3676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24</xdr:row>
      <xdr:rowOff>0</xdr:rowOff>
    </xdr:from>
    <xdr:ext cx="184731" cy="264560"/>
    <xdr:sp macro="" textlink="">
      <xdr:nvSpPr>
        <xdr:cNvPr id="636" name="TextBox 635">
          <a:extLst>
            <a:ext uri="{FF2B5EF4-FFF2-40B4-BE49-F238E27FC236}">
              <a16:creationId xmlns:a16="http://schemas.microsoft.com/office/drawing/2014/main" id="{00000000-0008-0000-0100-00007C020000}"/>
            </a:ext>
          </a:extLst>
        </xdr:cNvPr>
        <xdr:cNvSpPr txBox="1"/>
      </xdr:nvSpPr>
      <xdr:spPr>
        <a:xfrm>
          <a:off x="993775" y="3676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24</xdr:row>
      <xdr:rowOff>0</xdr:rowOff>
    </xdr:from>
    <xdr:ext cx="184731" cy="264560"/>
    <xdr:sp macro="" textlink="">
      <xdr:nvSpPr>
        <xdr:cNvPr id="637" name="TextBox 636">
          <a:extLst>
            <a:ext uri="{FF2B5EF4-FFF2-40B4-BE49-F238E27FC236}">
              <a16:creationId xmlns:a16="http://schemas.microsoft.com/office/drawing/2014/main" id="{00000000-0008-0000-0100-00007D020000}"/>
            </a:ext>
          </a:extLst>
        </xdr:cNvPr>
        <xdr:cNvSpPr txBox="1"/>
      </xdr:nvSpPr>
      <xdr:spPr>
        <a:xfrm>
          <a:off x="993775" y="3676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24</xdr:row>
      <xdr:rowOff>0</xdr:rowOff>
    </xdr:from>
    <xdr:ext cx="184731" cy="264560"/>
    <xdr:sp macro="" textlink="">
      <xdr:nvSpPr>
        <xdr:cNvPr id="638" name="TextBox 637">
          <a:extLst>
            <a:ext uri="{FF2B5EF4-FFF2-40B4-BE49-F238E27FC236}">
              <a16:creationId xmlns:a16="http://schemas.microsoft.com/office/drawing/2014/main" id="{00000000-0008-0000-0100-00007E020000}"/>
            </a:ext>
          </a:extLst>
        </xdr:cNvPr>
        <xdr:cNvSpPr txBox="1"/>
      </xdr:nvSpPr>
      <xdr:spPr>
        <a:xfrm>
          <a:off x="993775" y="3676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16</xdr:row>
      <xdr:rowOff>142875</xdr:rowOff>
    </xdr:from>
    <xdr:ext cx="184731" cy="264560"/>
    <xdr:sp macro="" textlink="">
      <xdr:nvSpPr>
        <xdr:cNvPr id="639" name="TextBox 638">
          <a:extLst>
            <a:ext uri="{FF2B5EF4-FFF2-40B4-BE49-F238E27FC236}">
              <a16:creationId xmlns:a16="http://schemas.microsoft.com/office/drawing/2014/main" id="{00000000-0008-0000-0100-00007F020000}"/>
            </a:ext>
          </a:extLst>
        </xdr:cNvPr>
        <xdr:cNvSpPr txBox="1"/>
      </xdr:nvSpPr>
      <xdr:spPr>
        <a:xfrm>
          <a:off x="993775" y="287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24</xdr:row>
      <xdr:rowOff>0</xdr:rowOff>
    </xdr:from>
    <xdr:ext cx="184731" cy="264560"/>
    <xdr:sp macro="" textlink="">
      <xdr:nvSpPr>
        <xdr:cNvPr id="640" name="TextBox 639">
          <a:extLst>
            <a:ext uri="{FF2B5EF4-FFF2-40B4-BE49-F238E27FC236}">
              <a16:creationId xmlns:a16="http://schemas.microsoft.com/office/drawing/2014/main" id="{00000000-0008-0000-0100-000080020000}"/>
            </a:ext>
          </a:extLst>
        </xdr:cNvPr>
        <xdr:cNvSpPr txBox="1"/>
      </xdr:nvSpPr>
      <xdr:spPr>
        <a:xfrm>
          <a:off x="993775" y="3676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twoCellAnchor>
    <xdr:from>
      <xdr:col>8</xdr:col>
      <xdr:colOff>0</xdr:colOff>
      <xdr:row>31</xdr:row>
      <xdr:rowOff>0</xdr:rowOff>
    </xdr:from>
    <xdr:to>
      <xdr:col>9</xdr:col>
      <xdr:colOff>0</xdr:colOff>
      <xdr:row>37</xdr:row>
      <xdr:rowOff>0</xdr:rowOff>
    </xdr:to>
    <xdr:sp macro="" textlink="">
      <xdr:nvSpPr>
        <xdr:cNvPr id="96677"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A5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96681"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A9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96683"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AB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381000</xdr:colOff>
      <xdr:row>52</xdr:row>
      <xdr:rowOff>178593</xdr:rowOff>
    </xdr:to>
    <xdr:sp macro="" textlink="">
      <xdr:nvSpPr>
        <xdr:cNvPr id="96684"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AC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381000</xdr:colOff>
      <xdr:row>65</xdr:row>
      <xdr:rowOff>161925</xdr:rowOff>
    </xdr:to>
    <xdr:sp macro="" textlink="">
      <xdr:nvSpPr>
        <xdr:cNvPr id="96685"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AD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381000</xdr:colOff>
      <xdr:row>69</xdr:row>
      <xdr:rowOff>461962</xdr:rowOff>
    </xdr:to>
    <xdr:sp macro="" textlink="">
      <xdr:nvSpPr>
        <xdr:cNvPr id="96686"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AE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381000</xdr:colOff>
      <xdr:row>77</xdr:row>
      <xdr:rowOff>361949</xdr:rowOff>
    </xdr:to>
    <xdr:sp macro="" textlink="">
      <xdr:nvSpPr>
        <xdr:cNvPr id="96687"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AF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381000</xdr:colOff>
      <xdr:row>83</xdr:row>
      <xdr:rowOff>128587</xdr:rowOff>
    </xdr:to>
    <xdr:sp macro="" textlink="">
      <xdr:nvSpPr>
        <xdr:cNvPr id="96688"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B0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381000</xdr:colOff>
      <xdr:row>84</xdr:row>
      <xdr:rowOff>609600</xdr:rowOff>
    </xdr:to>
    <xdr:sp macro="" textlink="">
      <xdr:nvSpPr>
        <xdr:cNvPr id="96689"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B1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119</xdr:row>
      <xdr:rowOff>83344</xdr:rowOff>
    </xdr:to>
    <xdr:sp macro="" textlink="">
      <xdr:nvSpPr>
        <xdr:cNvPr id="96690"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B2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117</xdr:row>
      <xdr:rowOff>0</xdr:rowOff>
    </xdr:to>
    <xdr:sp macro="" textlink="">
      <xdr:nvSpPr>
        <xdr:cNvPr id="96691"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B3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381000</xdr:colOff>
      <xdr:row>125</xdr:row>
      <xdr:rowOff>0</xdr:rowOff>
    </xdr:to>
    <xdr:sp macro="" textlink="">
      <xdr:nvSpPr>
        <xdr:cNvPr id="96692"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B4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381000</xdr:colOff>
      <xdr:row>132</xdr:row>
      <xdr:rowOff>0</xdr:rowOff>
    </xdr:to>
    <xdr:sp macro="" textlink="">
      <xdr:nvSpPr>
        <xdr:cNvPr id="96693"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B5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381000</xdr:colOff>
      <xdr:row>139</xdr:row>
      <xdr:rowOff>0</xdr:rowOff>
    </xdr:to>
    <xdr:sp macro="" textlink="">
      <xdr:nvSpPr>
        <xdr:cNvPr id="96694"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B6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381000</xdr:colOff>
      <xdr:row>146</xdr:row>
      <xdr:rowOff>1</xdr:rowOff>
    </xdr:to>
    <xdr:sp macro="" textlink="">
      <xdr:nvSpPr>
        <xdr:cNvPr id="96695"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B7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381000</xdr:colOff>
      <xdr:row>160</xdr:row>
      <xdr:rowOff>0</xdr:rowOff>
    </xdr:to>
    <xdr:sp macro="" textlink="">
      <xdr:nvSpPr>
        <xdr:cNvPr id="96696"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B8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381000</xdr:colOff>
      <xdr:row>169</xdr:row>
      <xdr:rowOff>0</xdr:rowOff>
    </xdr:to>
    <xdr:sp macro="" textlink="">
      <xdr:nvSpPr>
        <xdr:cNvPr id="96697"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B9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381000</xdr:colOff>
      <xdr:row>201</xdr:row>
      <xdr:rowOff>0</xdr:rowOff>
    </xdr:to>
    <xdr:sp macro="" textlink="">
      <xdr:nvSpPr>
        <xdr:cNvPr id="96698"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BA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381000</xdr:colOff>
      <xdr:row>207</xdr:row>
      <xdr:rowOff>180976</xdr:rowOff>
    </xdr:to>
    <xdr:sp macro="" textlink="">
      <xdr:nvSpPr>
        <xdr:cNvPr id="96699"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BB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582"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46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586"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4A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588"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4C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381000</xdr:colOff>
      <xdr:row>52</xdr:row>
      <xdr:rowOff>178593</xdr:rowOff>
    </xdr:to>
    <xdr:sp macro="" textlink="">
      <xdr:nvSpPr>
        <xdr:cNvPr id="589"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4D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381000</xdr:colOff>
      <xdr:row>65</xdr:row>
      <xdr:rowOff>161925</xdr:rowOff>
    </xdr:to>
    <xdr:sp macro="" textlink="">
      <xdr:nvSpPr>
        <xdr:cNvPr id="590"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4E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381000</xdr:colOff>
      <xdr:row>69</xdr:row>
      <xdr:rowOff>461962</xdr:rowOff>
    </xdr:to>
    <xdr:sp macro="" textlink="">
      <xdr:nvSpPr>
        <xdr:cNvPr id="591"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4F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381000</xdr:colOff>
      <xdr:row>77</xdr:row>
      <xdr:rowOff>361949</xdr:rowOff>
    </xdr:to>
    <xdr:sp macro="" textlink="">
      <xdr:nvSpPr>
        <xdr:cNvPr id="592"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50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381000</xdr:colOff>
      <xdr:row>83</xdr:row>
      <xdr:rowOff>128587</xdr:rowOff>
    </xdr:to>
    <xdr:sp macro="" textlink="">
      <xdr:nvSpPr>
        <xdr:cNvPr id="593"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51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381000</xdr:colOff>
      <xdr:row>84</xdr:row>
      <xdr:rowOff>609600</xdr:rowOff>
    </xdr:to>
    <xdr:sp macro="" textlink="">
      <xdr:nvSpPr>
        <xdr:cNvPr id="594"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52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119</xdr:row>
      <xdr:rowOff>83344</xdr:rowOff>
    </xdr:to>
    <xdr:sp macro="" textlink="">
      <xdr:nvSpPr>
        <xdr:cNvPr id="595"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53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117</xdr:row>
      <xdr:rowOff>0</xdr:rowOff>
    </xdr:to>
    <xdr:sp macro="" textlink="">
      <xdr:nvSpPr>
        <xdr:cNvPr id="596"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54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381000</xdr:colOff>
      <xdr:row>125</xdr:row>
      <xdr:rowOff>0</xdr:rowOff>
    </xdr:to>
    <xdr:sp macro="" textlink="">
      <xdr:nvSpPr>
        <xdr:cNvPr id="597"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55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381000</xdr:colOff>
      <xdr:row>132</xdr:row>
      <xdr:rowOff>0</xdr:rowOff>
    </xdr:to>
    <xdr:sp macro="" textlink="">
      <xdr:nvSpPr>
        <xdr:cNvPr id="598"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56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381000</xdr:colOff>
      <xdr:row>139</xdr:row>
      <xdr:rowOff>0</xdr:rowOff>
    </xdr:to>
    <xdr:sp macro="" textlink="">
      <xdr:nvSpPr>
        <xdr:cNvPr id="599"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57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381000</xdr:colOff>
      <xdr:row>146</xdr:row>
      <xdr:rowOff>1</xdr:rowOff>
    </xdr:to>
    <xdr:sp macro="" textlink="">
      <xdr:nvSpPr>
        <xdr:cNvPr id="600"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58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381000</xdr:colOff>
      <xdr:row>160</xdr:row>
      <xdr:rowOff>0</xdr:rowOff>
    </xdr:to>
    <xdr:sp macro="" textlink="">
      <xdr:nvSpPr>
        <xdr:cNvPr id="601"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59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381000</xdr:colOff>
      <xdr:row>169</xdr:row>
      <xdr:rowOff>0</xdr:rowOff>
    </xdr:to>
    <xdr:sp macro="" textlink="">
      <xdr:nvSpPr>
        <xdr:cNvPr id="602"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5A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381000</xdr:colOff>
      <xdr:row>201</xdr:row>
      <xdr:rowOff>0</xdr:rowOff>
    </xdr:to>
    <xdr:sp macro="" textlink="">
      <xdr:nvSpPr>
        <xdr:cNvPr id="603"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5B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381000</xdr:colOff>
      <xdr:row>207</xdr:row>
      <xdr:rowOff>180976</xdr:rowOff>
    </xdr:to>
    <xdr:sp macro="" textlink="">
      <xdr:nvSpPr>
        <xdr:cNvPr id="604"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5C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96700"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BC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576"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40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578"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42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381000</xdr:colOff>
      <xdr:row>52</xdr:row>
      <xdr:rowOff>178593</xdr:rowOff>
    </xdr:to>
    <xdr:sp macro="" textlink="">
      <xdr:nvSpPr>
        <xdr:cNvPr id="579"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43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381000</xdr:colOff>
      <xdr:row>65</xdr:row>
      <xdr:rowOff>161925</xdr:rowOff>
    </xdr:to>
    <xdr:sp macro="" textlink="">
      <xdr:nvSpPr>
        <xdr:cNvPr id="580"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44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381000</xdr:colOff>
      <xdr:row>69</xdr:row>
      <xdr:rowOff>461962</xdr:rowOff>
    </xdr:to>
    <xdr:sp macro="" textlink="">
      <xdr:nvSpPr>
        <xdr:cNvPr id="581"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45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381000</xdr:colOff>
      <xdr:row>77</xdr:row>
      <xdr:rowOff>361949</xdr:rowOff>
    </xdr:to>
    <xdr:sp macro="" textlink="">
      <xdr:nvSpPr>
        <xdr:cNvPr id="605"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5D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381000</xdr:colOff>
      <xdr:row>83</xdr:row>
      <xdr:rowOff>128587</xdr:rowOff>
    </xdr:to>
    <xdr:sp macro="" textlink="">
      <xdr:nvSpPr>
        <xdr:cNvPr id="606"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5E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381000</xdr:colOff>
      <xdr:row>84</xdr:row>
      <xdr:rowOff>609600</xdr:rowOff>
    </xdr:to>
    <xdr:sp macro="" textlink="">
      <xdr:nvSpPr>
        <xdr:cNvPr id="607"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5F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119</xdr:row>
      <xdr:rowOff>83344</xdr:rowOff>
    </xdr:to>
    <xdr:sp macro="" textlink="">
      <xdr:nvSpPr>
        <xdr:cNvPr id="608"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60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117</xdr:row>
      <xdr:rowOff>0</xdr:rowOff>
    </xdr:to>
    <xdr:sp macro="" textlink="">
      <xdr:nvSpPr>
        <xdr:cNvPr id="609"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61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381000</xdr:colOff>
      <xdr:row>125</xdr:row>
      <xdr:rowOff>0</xdr:rowOff>
    </xdr:to>
    <xdr:sp macro="" textlink="">
      <xdr:nvSpPr>
        <xdr:cNvPr id="610"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62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381000</xdr:colOff>
      <xdr:row>132</xdr:row>
      <xdr:rowOff>0</xdr:rowOff>
    </xdr:to>
    <xdr:sp macro="" textlink="">
      <xdr:nvSpPr>
        <xdr:cNvPr id="611"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63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381000</xdr:colOff>
      <xdr:row>139</xdr:row>
      <xdr:rowOff>0</xdr:rowOff>
    </xdr:to>
    <xdr:sp macro="" textlink="">
      <xdr:nvSpPr>
        <xdr:cNvPr id="612"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64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381000</xdr:colOff>
      <xdr:row>146</xdr:row>
      <xdr:rowOff>1</xdr:rowOff>
    </xdr:to>
    <xdr:sp macro="" textlink="">
      <xdr:nvSpPr>
        <xdr:cNvPr id="613"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65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381000</xdr:colOff>
      <xdr:row>160</xdr:row>
      <xdr:rowOff>0</xdr:rowOff>
    </xdr:to>
    <xdr:sp macro="" textlink="">
      <xdr:nvSpPr>
        <xdr:cNvPr id="614"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66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381000</xdr:colOff>
      <xdr:row>169</xdr:row>
      <xdr:rowOff>0</xdr:rowOff>
    </xdr:to>
    <xdr:sp macro="" textlink="">
      <xdr:nvSpPr>
        <xdr:cNvPr id="615"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67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381000</xdr:colOff>
      <xdr:row>201</xdr:row>
      <xdr:rowOff>0</xdr:rowOff>
    </xdr:to>
    <xdr:sp macro="" textlink="">
      <xdr:nvSpPr>
        <xdr:cNvPr id="616"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68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381000</xdr:colOff>
      <xdr:row>207</xdr:row>
      <xdr:rowOff>180976</xdr:rowOff>
    </xdr:to>
    <xdr:sp macro="" textlink="">
      <xdr:nvSpPr>
        <xdr:cNvPr id="617"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69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618"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6A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622"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6E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624"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70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381000</xdr:colOff>
      <xdr:row>52</xdr:row>
      <xdr:rowOff>178593</xdr:rowOff>
    </xdr:to>
    <xdr:sp macro="" textlink="">
      <xdr:nvSpPr>
        <xdr:cNvPr id="625"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71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381000</xdr:colOff>
      <xdr:row>65</xdr:row>
      <xdr:rowOff>161925</xdr:rowOff>
    </xdr:to>
    <xdr:sp macro="" textlink="">
      <xdr:nvSpPr>
        <xdr:cNvPr id="626"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72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381000</xdr:colOff>
      <xdr:row>69</xdr:row>
      <xdr:rowOff>461962</xdr:rowOff>
    </xdr:to>
    <xdr:sp macro="" textlink="">
      <xdr:nvSpPr>
        <xdr:cNvPr id="641"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81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381000</xdr:colOff>
      <xdr:row>77</xdr:row>
      <xdr:rowOff>361949</xdr:rowOff>
    </xdr:to>
    <xdr:sp macro="" textlink="">
      <xdr:nvSpPr>
        <xdr:cNvPr id="642"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82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381000</xdr:colOff>
      <xdr:row>83</xdr:row>
      <xdr:rowOff>128587</xdr:rowOff>
    </xdr:to>
    <xdr:sp macro="" textlink="">
      <xdr:nvSpPr>
        <xdr:cNvPr id="643"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83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381000</xdr:colOff>
      <xdr:row>84</xdr:row>
      <xdr:rowOff>609600</xdr:rowOff>
    </xdr:to>
    <xdr:sp macro="" textlink="">
      <xdr:nvSpPr>
        <xdr:cNvPr id="644"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84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119</xdr:row>
      <xdr:rowOff>83344</xdr:rowOff>
    </xdr:to>
    <xdr:sp macro="" textlink="">
      <xdr:nvSpPr>
        <xdr:cNvPr id="645"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85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117</xdr:row>
      <xdr:rowOff>0</xdr:rowOff>
    </xdr:to>
    <xdr:sp macro="" textlink="">
      <xdr:nvSpPr>
        <xdr:cNvPr id="646"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86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381000</xdr:colOff>
      <xdr:row>125</xdr:row>
      <xdr:rowOff>0</xdr:rowOff>
    </xdr:to>
    <xdr:sp macro="" textlink="">
      <xdr:nvSpPr>
        <xdr:cNvPr id="647"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87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381000</xdr:colOff>
      <xdr:row>132</xdr:row>
      <xdr:rowOff>0</xdr:rowOff>
    </xdr:to>
    <xdr:sp macro="" textlink="">
      <xdr:nvSpPr>
        <xdr:cNvPr id="648"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88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381000</xdr:colOff>
      <xdr:row>139</xdr:row>
      <xdr:rowOff>0</xdr:rowOff>
    </xdr:to>
    <xdr:sp macro="" textlink="">
      <xdr:nvSpPr>
        <xdr:cNvPr id="649"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89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381000</xdr:colOff>
      <xdr:row>146</xdr:row>
      <xdr:rowOff>1</xdr:rowOff>
    </xdr:to>
    <xdr:sp macro="" textlink="">
      <xdr:nvSpPr>
        <xdr:cNvPr id="650"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8A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381000</xdr:colOff>
      <xdr:row>160</xdr:row>
      <xdr:rowOff>0</xdr:rowOff>
    </xdr:to>
    <xdr:sp macro="" textlink="">
      <xdr:nvSpPr>
        <xdr:cNvPr id="651"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8B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381000</xdr:colOff>
      <xdr:row>169</xdr:row>
      <xdr:rowOff>0</xdr:rowOff>
    </xdr:to>
    <xdr:sp macro="" textlink="">
      <xdr:nvSpPr>
        <xdr:cNvPr id="652"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8C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381000</xdr:colOff>
      <xdr:row>201</xdr:row>
      <xdr:rowOff>0</xdr:rowOff>
    </xdr:to>
    <xdr:sp macro="" textlink="">
      <xdr:nvSpPr>
        <xdr:cNvPr id="653"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8D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381000</xdr:colOff>
      <xdr:row>207</xdr:row>
      <xdr:rowOff>180976</xdr:rowOff>
    </xdr:to>
    <xdr:sp macro="" textlink="">
      <xdr:nvSpPr>
        <xdr:cNvPr id="654"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8E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661"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95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665"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99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667"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9B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254000</xdr:colOff>
      <xdr:row>52</xdr:row>
      <xdr:rowOff>178593</xdr:rowOff>
    </xdr:to>
    <xdr:sp macro="" textlink="">
      <xdr:nvSpPr>
        <xdr:cNvPr id="668"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9C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254000</xdr:colOff>
      <xdr:row>65</xdr:row>
      <xdr:rowOff>161925</xdr:rowOff>
    </xdr:to>
    <xdr:sp macro="" textlink="">
      <xdr:nvSpPr>
        <xdr:cNvPr id="669"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9D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254000</xdr:colOff>
      <xdr:row>69</xdr:row>
      <xdr:rowOff>461962</xdr:rowOff>
    </xdr:to>
    <xdr:sp macro="" textlink="">
      <xdr:nvSpPr>
        <xdr:cNvPr id="670"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9E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254000</xdr:colOff>
      <xdr:row>77</xdr:row>
      <xdr:rowOff>361949</xdr:rowOff>
    </xdr:to>
    <xdr:sp macro="" textlink="">
      <xdr:nvSpPr>
        <xdr:cNvPr id="671"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9F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254000</xdr:colOff>
      <xdr:row>83</xdr:row>
      <xdr:rowOff>128587</xdr:rowOff>
    </xdr:to>
    <xdr:sp macro="" textlink="">
      <xdr:nvSpPr>
        <xdr:cNvPr id="672"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A0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254000</xdr:colOff>
      <xdr:row>84</xdr:row>
      <xdr:rowOff>511175</xdr:rowOff>
    </xdr:to>
    <xdr:sp macro="" textlink="">
      <xdr:nvSpPr>
        <xdr:cNvPr id="673"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A1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254000</xdr:colOff>
      <xdr:row>119</xdr:row>
      <xdr:rowOff>83344</xdr:rowOff>
    </xdr:to>
    <xdr:sp macro="" textlink="">
      <xdr:nvSpPr>
        <xdr:cNvPr id="674"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A2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254000</xdr:colOff>
      <xdr:row>117</xdr:row>
      <xdr:rowOff>0</xdr:rowOff>
    </xdr:to>
    <xdr:sp macro="" textlink="">
      <xdr:nvSpPr>
        <xdr:cNvPr id="675"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A3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254000</xdr:colOff>
      <xdr:row>125</xdr:row>
      <xdr:rowOff>0</xdr:rowOff>
    </xdr:to>
    <xdr:sp macro="" textlink="">
      <xdr:nvSpPr>
        <xdr:cNvPr id="676"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A4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254000</xdr:colOff>
      <xdr:row>132</xdr:row>
      <xdr:rowOff>0</xdr:rowOff>
    </xdr:to>
    <xdr:sp macro="" textlink="">
      <xdr:nvSpPr>
        <xdr:cNvPr id="677"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A5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254000</xdr:colOff>
      <xdr:row>139</xdr:row>
      <xdr:rowOff>0</xdr:rowOff>
    </xdr:to>
    <xdr:sp macro="" textlink="">
      <xdr:nvSpPr>
        <xdr:cNvPr id="678"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A6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254000</xdr:colOff>
      <xdr:row>146</xdr:row>
      <xdr:rowOff>1</xdr:rowOff>
    </xdr:to>
    <xdr:sp macro="" textlink="">
      <xdr:nvSpPr>
        <xdr:cNvPr id="679"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A7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254000</xdr:colOff>
      <xdr:row>160</xdr:row>
      <xdr:rowOff>0</xdr:rowOff>
    </xdr:to>
    <xdr:sp macro="" textlink="">
      <xdr:nvSpPr>
        <xdr:cNvPr id="680"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A8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254000</xdr:colOff>
      <xdr:row>169</xdr:row>
      <xdr:rowOff>0</xdr:rowOff>
    </xdr:to>
    <xdr:sp macro="" textlink="">
      <xdr:nvSpPr>
        <xdr:cNvPr id="681"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A9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254000</xdr:colOff>
      <xdr:row>201</xdr:row>
      <xdr:rowOff>0</xdr:rowOff>
    </xdr:to>
    <xdr:sp macro="" textlink="">
      <xdr:nvSpPr>
        <xdr:cNvPr id="682"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AA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254000</xdr:colOff>
      <xdr:row>207</xdr:row>
      <xdr:rowOff>120651</xdr:rowOff>
    </xdr:to>
    <xdr:sp macro="" textlink="">
      <xdr:nvSpPr>
        <xdr:cNvPr id="683"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AB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684"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AC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688"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B0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690"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B2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254000</xdr:colOff>
      <xdr:row>52</xdr:row>
      <xdr:rowOff>178593</xdr:rowOff>
    </xdr:to>
    <xdr:sp macro="" textlink="">
      <xdr:nvSpPr>
        <xdr:cNvPr id="691"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B3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254000</xdr:colOff>
      <xdr:row>65</xdr:row>
      <xdr:rowOff>161925</xdr:rowOff>
    </xdr:to>
    <xdr:sp macro="" textlink="">
      <xdr:nvSpPr>
        <xdr:cNvPr id="692"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B4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254000</xdr:colOff>
      <xdr:row>69</xdr:row>
      <xdr:rowOff>461962</xdr:rowOff>
    </xdr:to>
    <xdr:sp macro="" textlink="">
      <xdr:nvSpPr>
        <xdr:cNvPr id="693"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B5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254000</xdr:colOff>
      <xdr:row>77</xdr:row>
      <xdr:rowOff>361949</xdr:rowOff>
    </xdr:to>
    <xdr:sp macro="" textlink="">
      <xdr:nvSpPr>
        <xdr:cNvPr id="694"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B6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254000</xdr:colOff>
      <xdr:row>83</xdr:row>
      <xdr:rowOff>128587</xdr:rowOff>
    </xdr:to>
    <xdr:sp macro="" textlink="">
      <xdr:nvSpPr>
        <xdr:cNvPr id="695"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B7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254000</xdr:colOff>
      <xdr:row>84</xdr:row>
      <xdr:rowOff>511175</xdr:rowOff>
    </xdr:to>
    <xdr:sp macro="" textlink="">
      <xdr:nvSpPr>
        <xdr:cNvPr id="696"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B8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254000</xdr:colOff>
      <xdr:row>119</xdr:row>
      <xdr:rowOff>83344</xdr:rowOff>
    </xdr:to>
    <xdr:sp macro="" textlink="">
      <xdr:nvSpPr>
        <xdr:cNvPr id="697"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B9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254000</xdr:colOff>
      <xdr:row>117</xdr:row>
      <xdr:rowOff>0</xdr:rowOff>
    </xdr:to>
    <xdr:sp macro="" textlink="">
      <xdr:nvSpPr>
        <xdr:cNvPr id="698"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BA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254000</xdr:colOff>
      <xdr:row>125</xdr:row>
      <xdr:rowOff>0</xdr:rowOff>
    </xdr:to>
    <xdr:sp macro="" textlink="">
      <xdr:nvSpPr>
        <xdr:cNvPr id="699"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BB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254000</xdr:colOff>
      <xdr:row>132</xdr:row>
      <xdr:rowOff>0</xdr:rowOff>
    </xdr:to>
    <xdr:sp macro="" textlink="">
      <xdr:nvSpPr>
        <xdr:cNvPr id="700"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BC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254000</xdr:colOff>
      <xdr:row>139</xdr:row>
      <xdr:rowOff>0</xdr:rowOff>
    </xdr:to>
    <xdr:sp macro="" textlink="">
      <xdr:nvSpPr>
        <xdr:cNvPr id="701"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BD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254000</xdr:colOff>
      <xdr:row>146</xdr:row>
      <xdr:rowOff>1</xdr:rowOff>
    </xdr:to>
    <xdr:sp macro="" textlink="">
      <xdr:nvSpPr>
        <xdr:cNvPr id="702"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BE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254000</xdr:colOff>
      <xdr:row>160</xdr:row>
      <xdr:rowOff>0</xdr:rowOff>
    </xdr:to>
    <xdr:sp macro="" textlink="">
      <xdr:nvSpPr>
        <xdr:cNvPr id="703"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BF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254000</xdr:colOff>
      <xdr:row>169</xdr:row>
      <xdr:rowOff>0</xdr:rowOff>
    </xdr:to>
    <xdr:sp macro="" textlink="">
      <xdr:nvSpPr>
        <xdr:cNvPr id="96602"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5A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254000</xdr:colOff>
      <xdr:row>201</xdr:row>
      <xdr:rowOff>0</xdr:rowOff>
    </xdr:to>
    <xdr:sp macro="" textlink="">
      <xdr:nvSpPr>
        <xdr:cNvPr id="96603"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5B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254000</xdr:colOff>
      <xdr:row>207</xdr:row>
      <xdr:rowOff>120651</xdr:rowOff>
    </xdr:to>
    <xdr:sp macro="" textlink="">
      <xdr:nvSpPr>
        <xdr:cNvPr id="96604"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5C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96605"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5D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96705"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C1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96707"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C3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254000</xdr:colOff>
      <xdr:row>52</xdr:row>
      <xdr:rowOff>178593</xdr:rowOff>
    </xdr:to>
    <xdr:sp macro="" textlink="">
      <xdr:nvSpPr>
        <xdr:cNvPr id="96708"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C4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254000</xdr:colOff>
      <xdr:row>65</xdr:row>
      <xdr:rowOff>161925</xdr:rowOff>
    </xdr:to>
    <xdr:sp macro="" textlink="">
      <xdr:nvSpPr>
        <xdr:cNvPr id="96709"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C5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254000</xdr:colOff>
      <xdr:row>69</xdr:row>
      <xdr:rowOff>461962</xdr:rowOff>
    </xdr:to>
    <xdr:sp macro="" textlink="">
      <xdr:nvSpPr>
        <xdr:cNvPr id="96710"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C6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254000</xdr:colOff>
      <xdr:row>77</xdr:row>
      <xdr:rowOff>361949</xdr:rowOff>
    </xdr:to>
    <xdr:sp macro="" textlink="">
      <xdr:nvSpPr>
        <xdr:cNvPr id="96711"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C7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254000</xdr:colOff>
      <xdr:row>83</xdr:row>
      <xdr:rowOff>128587</xdr:rowOff>
    </xdr:to>
    <xdr:sp macro="" textlink="">
      <xdr:nvSpPr>
        <xdr:cNvPr id="96712"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C8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254000</xdr:colOff>
      <xdr:row>84</xdr:row>
      <xdr:rowOff>511175</xdr:rowOff>
    </xdr:to>
    <xdr:sp macro="" textlink="">
      <xdr:nvSpPr>
        <xdr:cNvPr id="96713"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C9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254000</xdr:colOff>
      <xdr:row>119</xdr:row>
      <xdr:rowOff>83344</xdr:rowOff>
    </xdr:to>
    <xdr:sp macro="" textlink="">
      <xdr:nvSpPr>
        <xdr:cNvPr id="96714"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CA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254000</xdr:colOff>
      <xdr:row>117</xdr:row>
      <xdr:rowOff>0</xdr:rowOff>
    </xdr:to>
    <xdr:sp macro="" textlink="">
      <xdr:nvSpPr>
        <xdr:cNvPr id="96715"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CB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254000</xdr:colOff>
      <xdr:row>125</xdr:row>
      <xdr:rowOff>0</xdr:rowOff>
    </xdr:to>
    <xdr:sp macro="" textlink="">
      <xdr:nvSpPr>
        <xdr:cNvPr id="96716"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CC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254000</xdr:colOff>
      <xdr:row>132</xdr:row>
      <xdr:rowOff>0</xdr:rowOff>
    </xdr:to>
    <xdr:sp macro="" textlink="">
      <xdr:nvSpPr>
        <xdr:cNvPr id="96717"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CD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254000</xdr:colOff>
      <xdr:row>139</xdr:row>
      <xdr:rowOff>0</xdr:rowOff>
    </xdr:to>
    <xdr:sp macro="" textlink="">
      <xdr:nvSpPr>
        <xdr:cNvPr id="96718"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CE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254000</xdr:colOff>
      <xdr:row>146</xdr:row>
      <xdr:rowOff>1</xdr:rowOff>
    </xdr:to>
    <xdr:sp macro="" textlink="">
      <xdr:nvSpPr>
        <xdr:cNvPr id="96719"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CF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254000</xdr:colOff>
      <xdr:row>160</xdr:row>
      <xdr:rowOff>0</xdr:rowOff>
    </xdr:to>
    <xdr:sp macro="" textlink="">
      <xdr:nvSpPr>
        <xdr:cNvPr id="96720"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D0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254000</xdr:colOff>
      <xdr:row>169</xdr:row>
      <xdr:rowOff>0</xdr:rowOff>
    </xdr:to>
    <xdr:sp macro="" textlink="">
      <xdr:nvSpPr>
        <xdr:cNvPr id="96721"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D1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254000</xdr:colOff>
      <xdr:row>201</xdr:row>
      <xdr:rowOff>0</xdr:rowOff>
    </xdr:to>
    <xdr:sp macro="" textlink="">
      <xdr:nvSpPr>
        <xdr:cNvPr id="96722"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D2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254000</xdr:colOff>
      <xdr:row>207</xdr:row>
      <xdr:rowOff>120651</xdr:rowOff>
    </xdr:to>
    <xdr:sp macro="" textlink="">
      <xdr:nvSpPr>
        <xdr:cNvPr id="96723"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D3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96730"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DA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96734"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DE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96736"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E0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254000</xdr:colOff>
      <xdr:row>52</xdr:row>
      <xdr:rowOff>178593</xdr:rowOff>
    </xdr:to>
    <xdr:sp macro="" textlink="">
      <xdr:nvSpPr>
        <xdr:cNvPr id="96737"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E1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254000</xdr:colOff>
      <xdr:row>65</xdr:row>
      <xdr:rowOff>161925</xdr:rowOff>
    </xdr:to>
    <xdr:sp macro="" textlink="">
      <xdr:nvSpPr>
        <xdr:cNvPr id="96738"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E2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254000</xdr:colOff>
      <xdr:row>69</xdr:row>
      <xdr:rowOff>461962</xdr:rowOff>
    </xdr:to>
    <xdr:sp macro="" textlink="">
      <xdr:nvSpPr>
        <xdr:cNvPr id="96739"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E3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254000</xdr:colOff>
      <xdr:row>77</xdr:row>
      <xdr:rowOff>361949</xdr:rowOff>
    </xdr:to>
    <xdr:sp macro="" textlink="">
      <xdr:nvSpPr>
        <xdr:cNvPr id="96740"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E4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254000</xdr:colOff>
      <xdr:row>83</xdr:row>
      <xdr:rowOff>128587</xdr:rowOff>
    </xdr:to>
    <xdr:sp macro="" textlink="">
      <xdr:nvSpPr>
        <xdr:cNvPr id="96741"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E5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254000</xdr:colOff>
      <xdr:row>84</xdr:row>
      <xdr:rowOff>511175</xdr:rowOff>
    </xdr:to>
    <xdr:sp macro="" textlink="">
      <xdr:nvSpPr>
        <xdr:cNvPr id="96742"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E6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254000</xdr:colOff>
      <xdr:row>119</xdr:row>
      <xdr:rowOff>83344</xdr:rowOff>
    </xdr:to>
    <xdr:sp macro="" textlink="">
      <xdr:nvSpPr>
        <xdr:cNvPr id="96743"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E7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254000</xdr:colOff>
      <xdr:row>117</xdr:row>
      <xdr:rowOff>0</xdr:rowOff>
    </xdr:to>
    <xdr:sp macro="" textlink="">
      <xdr:nvSpPr>
        <xdr:cNvPr id="96744"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E8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254000</xdr:colOff>
      <xdr:row>125</xdr:row>
      <xdr:rowOff>0</xdr:rowOff>
    </xdr:to>
    <xdr:sp macro="" textlink="">
      <xdr:nvSpPr>
        <xdr:cNvPr id="96745"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E9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254000</xdr:colOff>
      <xdr:row>132</xdr:row>
      <xdr:rowOff>0</xdr:rowOff>
    </xdr:to>
    <xdr:sp macro="" textlink="">
      <xdr:nvSpPr>
        <xdr:cNvPr id="96746"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EA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254000</xdr:colOff>
      <xdr:row>139</xdr:row>
      <xdr:rowOff>0</xdr:rowOff>
    </xdr:to>
    <xdr:sp macro="" textlink="">
      <xdr:nvSpPr>
        <xdr:cNvPr id="96747"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EB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254000</xdr:colOff>
      <xdr:row>146</xdr:row>
      <xdr:rowOff>1</xdr:rowOff>
    </xdr:to>
    <xdr:sp macro="" textlink="">
      <xdr:nvSpPr>
        <xdr:cNvPr id="96748"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EC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254000</xdr:colOff>
      <xdr:row>160</xdr:row>
      <xdr:rowOff>0</xdr:rowOff>
    </xdr:to>
    <xdr:sp macro="" textlink="">
      <xdr:nvSpPr>
        <xdr:cNvPr id="96749"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ED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254000</xdr:colOff>
      <xdr:row>169</xdr:row>
      <xdr:rowOff>0</xdr:rowOff>
    </xdr:to>
    <xdr:sp macro="" textlink="">
      <xdr:nvSpPr>
        <xdr:cNvPr id="96750"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EE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254000</xdr:colOff>
      <xdr:row>201</xdr:row>
      <xdr:rowOff>0</xdr:rowOff>
    </xdr:to>
    <xdr:sp macro="" textlink="">
      <xdr:nvSpPr>
        <xdr:cNvPr id="96751"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EF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254000</xdr:colOff>
      <xdr:row>207</xdr:row>
      <xdr:rowOff>120651</xdr:rowOff>
    </xdr:to>
    <xdr:sp macro="" textlink="">
      <xdr:nvSpPr>
        <xdr:cNvPr id="96752"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F0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7</xdr:col>
      <xdr:colOff>876300</xdr:colOff>
      <xdr:row>10</xdr:row>
      <xdr:rowOff>0</xdr:rowOff>
    </xdr:from>
    <xdr:to>
      <xdr:col>9</xdr:col>
      <xdr:colOff>6350</xdr:colOff>
      <xdr:row>11</xdr:row>
      <xdr:rowOff>0</xdr:rowOff>
    </xdr:to>
    <xdr:sp macro="" textlink="">
      <xdr:nvSpPr>
        <xdr:cNvPr id="96753" name="Rectangle: Rounded Corners 96752">
          <a:hlinkClick xmlns:r="http://schemas.openxmlformats.org/officeDocument/2006/relationships" r:id="rId2"/>
          <a:extLst>
            <a:ext uri="{FF2B5EF4-FFF2-40B4-BE49-F238E27FC236}">
              <a16:creationId xmlns:a16="http://schemas.microsoft.com/office/drawing/2014/main" id="{00000000-0008-0000-0100-0000F1790100}"/>
            </a:ext>
          </a:extLst>
        </xdr:cNvPr>
        <xdr:cNvSpPr/>
      </xdr:nvSpPr>
      <xdr:spPr>
        <a:xfrm>
          <a:off x="5892800" y="2000250"/>
          <a:ext cx="895350" cy="196850"/>
        </a:xfrm>
        <a:prstGeom prst="round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lang="en-US" sz="1000" b="1"/>
            <a:t>CETAK</a:t>
          </a:r>
          <a:r>
            <a:rPr lang="en-US" sz="1000" b="1" baseline="0"/>
            <a:t> HASIL</a:t>
          </a:r>
          <a:endParaRPr lang="en-US" sz="1000" b="1"/>
        </a:p>
      </xdr:txBody>
    </xdr:sp>
    <xdr:clientData/>
  </xdr:twoCellAnchor>
  <xdr:twoCellAnchor>
    <xdr:from>
      <xdr:col>8</xdr:col>
      <xdr:colOff>0</xdr:colOff>
      <xdr:row>31</xdr:row>
      <xdr:rowOff>0</xdr:rowOff>
    </xdr:from>
    <xdr:to>
      <xdr:col>9</xdr:col>
      <xdr:colOff>0</xdr:colOff>
      <xdr:row>37</xdr:row>
      <xdr:rowOff>0</xdr:rowOff>
    </xdr:to>
    <xdr:sp macro="" textlink="">
      <xdr:nvSpPr>
        <xdr:cNvPr id="96754"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F2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96758"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F6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96760"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F8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254000</xdr:colOff>
      <xdr:row>52</xdr:row>
      <xdr:rowOff>178593</xdr:rowOff>
    </xdr:to>
    <xdr:sp macro="" textlink="">
      <xdr:nvSpPr>
        <xdr:cNvPr id="96761"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F9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254000</xdr:colOff>
      <xdr:row>65</xdr:row>
      <xdr:rowOff>161925</xdr:rowOff>
    </xdr:to>
    <xdr:sp macro="" textlink="">
      <xdr:nvSpPr>
        <xdr:cNvPr id="96762"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FA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254000</xdr:colOff>
      <xdr:row>69</xdr:row>
      <xdr:rowOff>461962</xdr:rowOff>
    </xdr:to>
    <xdr:sp macro="" textlink="">
      <xdr:nvSpPr>
        <xdr:cNvPr id="96763"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FB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254000</xdr:colOff>
      <xdr:row>77</xdr:row>
      <xdr:rowOff>361949</xdr:rowOff>
    </xdr:to>
    <xdr:sp macro="" textlink="">
      <xdr:nvSpPr>
        <xdr:cNvPr id="96764"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FC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254000</xdr:colOff>
      <xdr:row>83</xdr:row>
      <xdr:rowOff>128587</xdr:rowOff>
    </xdr:to>
    <xdr:sp macro="" textlink="">
      <xdr:nvSpPr>
        <xdr:cNvPr id="96765"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FD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254000</xdr:colOff>
      <xdr:row>84</xdr:row>
      <xdr:rowOff>511175</xdr:rowOff>
    </xdr:to>
    <xdr:sp macro="" textlink="">
      <xdr:nvSpPr>
        <xdr:cNvPr id="96766"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FE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254000</xdr:colOff>
      <xdr:row>119</xdr:row>
      <xdr:rowOff>83344</xdr:rowOff>
    </xdr:to>
    <xdr:sp macro="" textlink="">
      <xdr:nvSpPr>
        <xdr:cNvPr id="96767"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FF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254000</xdr:colOff>
      <xdr:row>117</xdr:row>
      <xdr:rowOff>0</xdr:rowOff>
    </xdr:to>
    <xdr:sp macro="" textlink="">
      <xdr:nvSpPr>
        <xdr:cNvPr id="655"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8F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254000</xdr:colOff>
      <xdr:row>125</xdr:row>
      <xdr:rowOff>0</xdr:rowOff>
    </xdr:to>
    <xdr:sp macro="" textlink="">
      <xdr:nvSpPr>
        <xdr:cNvPr id="656"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90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254000</xdr:colOff>
      <xdr:row>132</xdr:row>
      <xdr:rowOff>0</xdr:rowOff>
    </xdr:to>
    <xdr:sp macro="" textlink="">
      <xdr:nvSpPr>
        <xdr:cNvPr id="657"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91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254000</xdr:colOff>
      <xdr:row>139</xdr:row>
      <xdr:rowOff>0</xdr:rowOff>
    </xdr:to>
    <xdr:sp macro="" textlink="">
      <xdr:nvSpPr>
        <xdr:cNvPr id="658"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92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254000</xdr:colOff>
      <xdr:row>146</xdr:row>
      <xdr:rowOff>1</xdr:rowOff>
    </xdr:to>
    <xdr:sp macro="" textlink="">
      <xdr:nvSpPr>
        <xdr:cNvPr id="659"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93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254000</xdr:colOff>
      <xdr:row>160</xdr:row>
      <xdr:rowOff>0</xdr:rowOff>
    </xdr:to>
    <xdr:sp macro="" textlink="">
      <xdr:nvSpPr>
        <xdr:cNvPr id="660"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9402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254000</xdr:colOff>
      <xdr:row>169</xdr:row>
      <xdr:rowOff>0</xdr:rowOff>
    </xdr:to>
    <xdr:sp macro="" textlink="">
      <xdr:nvSpPr>
        <xdr:cNvPr id="96768"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00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254000</xdr:colOff>
      <xdr:row>201</xdr:row>
      <xdr:rowOff>0</xdr:rowOff>
    </xdr:to>
    <xdr:sp macro="" textlink="">
      <xdr:nvSpPr>
        <xdr:cNvPr id="96769"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01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254000</xdr:colOff>
      <xdr:row>207</xdr:row>
      <xdr:rowOff>120651</xdr:rowOff>
    </xdr:to>
    <xdr:sp macro="" textlink="">
      <xdr:nvSpPr>
        <xdr:cNvPr id="96770"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02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96771"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03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96775"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07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96777"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09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254000</xdr:colOff>
      <xdr:row>52</xdr:row>
      <xdr:rowOff>178593</xdr:rowOff>
    </xdr:to>
    <xdr:sp macro="" textlink="">
      <xdr:nvSpPr>
        <xdr:cNvPr id="96778"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0A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254000</xdr:colOff>
      <xdr:row>65</xdr:row>
      <xdr:rowOff>161925</xdr:rowOff>
    </xdr:to>
    <xdr:sp macro="" textlink="">
      <xdr:nvSpPr>
        <xdr:cNvPr id="96779"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0B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254000</xdr:colOff>
      <xdr:row>69</xdr:row>
      <xdr:rowOff>461962</xdr:rowOff>
    </xdr:to>
    <xdr:sp macro="" textlink="">
      <xdr:nvSpPr>
        <xdr:cNvPr id="96780"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0C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254000</xdr:colOff>
      <xdr:row>77</xdr:row>
      <xdr:rowOff>361949</xdr:rowOff>
    </xdr:to>
    <xdr:sp macro="" textlink="">
      <xdr:nvSpPr>
        <xdr:cNvPr id="96781"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0D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254000</xdr:colOff>
      <xdr:row>83</xdr:row>
      <xdr:rowOff>128587</xdr:rowOff>
    </xdr:to>
    <xdr:sp macro="" textlink="">
      <xdr:nvSpPr>
        <xdr:cNvPr id="96782"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0E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254000</xdr:colOff>
      <xdr:row>84</xdr:row>
      <xdr:rowOff>511175</xdr:rowOff>
    </xdr:to>
    <xdr:sp macro="" textlink="">
      <xdr:nvSpPr>
        <xdr:cNvPr id="96783"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0F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254000</xdr:colOff>
      <xdr:row>119</xdr:row>
      <xdr:rowOff>83344</xdr:rowOff>
    </xdr:to>
    <xdr:sp macro="" textlink="">
      <xdr:nvSpPr>
        <xdr:cNvPr id="96784"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10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254000</xdr:colOff>
      <xdr:row>117</xdr:row>
      <xdr:rowOff>0</xdr:rowOff>
    </xdr:to>
    <xdr:sp macro="" textlink="">
      <xdr:nvSpPr>
        <xdr:cNvPr id="96785"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11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254000</xdr:colOff>
      <xdr:row>125</xdr:row>
      <xdr:rowOff>0</xdr:rowOff>
    </xdr:to>
    <xdr:sp macro="" textlink="">
      <xdr:nvSpPr>
        <xdr:cNvPr id="96786"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12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254000</xdr:colOff>
      <xdr:row>132</xdr:row>
      <xdr:rowOff>0</xdr:rowOff>
    </xdr:to>
    <xdr:sp macro="" textlink="">
      <xdr:nvSpPr>
        <xdr:cNvPr id="96787"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13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254000</xdr:colOff>
      <xdr:row>139</xdr:row>
      <xdr:rowOff>0</xdr:rowOff>
    </xdr:to>
    <xdr:sp macro="" textlink="">
      <xdr:nvSpPr>
        <xdr:cNvPr id="96788"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14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254000</xdr:colOff>
      <xdr:row>146</xdr:row>
      <xdr:rowOff>1</xdr:rowOff>
    </xdr:to>
    <xdr:sp macro="" textlink="">
      <xdr:nvSpPr>
        <xdr:cNvPr id="96789"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15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254000</xdr:colOff>
      <xdr:row>160</xdr:row>
      <xdr:rowOff>0</xdr:rowOff>
    </xdr:to>
    <xdr:sp macro="" textlink="">
      <xdr:nvSpPr>
        <xdr:cNvPr id="96790"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16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254000</xdr:colOff>
      <xdr:row>169</xdr:row>
      <xdr:rowOff>0</xdr:rowOff>
    </xdr:to>
    <xdr:sp macro="" textlink="">
      <xdr:nvSpPr>
        <xdr:cNvPr id="96791"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17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254000</xdr:colOff>
      <xdr:row>201</xdr:row>
      <xdr:rowOff>0</xdr:rowOff>
    </xdr:to>
    <xdr:sp macro="" textlink="">
      <xdr:nvSpPr>
        <xdr:cNvPr id="96792"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18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254000</xdr:colOff>
      <xdr:row>207</xdr:row>
      <xdr:rowOff>120651</xdr:rowOff>
    </xdr:to>
    <xdr:sp macro="" textlink="">
      <xdr:nvSpPr>
        <xdr:cNvPr id="96793"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19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96794"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1A7A0100}"/>
            </a:ext>
          </a:extLst>
        </xdr:cNvPr>
        <xdr:cNvSpPr/>
      </xdr:nvSpPr>
      <xdr:spPr>
        <a:xfrm>
          <a:off x="0" y="0"/>
          <a:ext cx="0" cy="0"/>
        </a:xfrm>
        <a:prstGeom prst="rect">
          <a:avLst/>
        </a:prstGeom>
      </xdr:spPr>
    </xdr:sp>
    <xdr:clientData/>
  </xdr:twoCellAnchor>
  <xdr:twoCellAnchor>
    <xdr:from>
      <xdr:col>8</xdr:col>
      <xdr:colOff>0</xdr:colOff>
      <xdr:row>170</xdr:row>
      <xdr:rowOff>0</xdr:rowOff>
    </xdr:from>
    <xdr:to>
      <xdr:col>9</xdr:col>
      <xdr:colOff>0</xdr:colOff>
      <xdr:row>176</xdr:row>
      <xdr:rowOff>0</xdr:rowOff>
    </xdr:to>
    <xdr:sp macro="" textlink="">
      <xdr:nvSpPr>
        <xdr:cNvPr id="96798"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1E7A0100}"/>
            </a:ext>
          </a:extLst>
        </xdr:cNvPr>
        <xdr:cNvSpPr/>
      </xdr:nvSpPr>
      <xdr:spPr>
        <a:xfrm>
          <a:off x="0" y="0"/>
          <a:ext cx="0" cy="0"/>
        </a:xfrm>
        <a:prstGeom prst="rect">
          <a:avLst/>
        </a:prstGeom>
      </xdr:spPr>
    </xdr:sp>
    <xdr:clientData/>
  </xdr:twoCellAnchor>
  <xdr:twoCellAnchor>
    <xdr:from>
      <xdr:col>8</xdr:col>
      <xdr:colOff>0</xdr:colOff>
      <xdr:row>98</xdr:row>
      <xdr:rowOff>0</xdr:rowOff>
    </xdr:from>
    <xdr:to>
      <xdr:col>9</xdr:col>
      <xdr:colOff>0</xdr:colOff>
      <xdr:row>104</xdr:row>
      <xdr:rowOff>0</xdr:rowOff>
    </xdr:to>
    <xdr:sp macro="" textlink="">
      <xdr:nvSpPr>
        <xdr:cNvPr id="96800"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207A0100}"/>
            </a:ext>
          </a:extLst>
        </xdr:cNvPr>
        <xdr:cNvSpPr/>
      </xdr:nvSpPr>
      <xdr:spPr>
        <a:xfrm>
          <a:off x="0" y="0"/>
          <a:ext cx="0" cy="0"/>
        </a:xfrm>
        <a:prstGeom prst="rect">
          <a:avLst/>
        </a:prstGeom>
      </xdr:spPr>
    </xdr:sp>
    <xdr:clientData/>
  </xdr:twoCellAnchor>
  <xdr:twoCellAnchor editAs="oneCell">
    <xdr:from>
      <xdr:col>2</xdr:col>
      <xdr:colOff>0</xdr:colOff>
      <xdr:row>48</xdr:row>
      <xdr:rowOff>0</xdr:rowOff>
    </xdr:from>
    <xdr:to>
      <xdr:col>2</xdr:col>
      <xdr:colOff>304800</xdr:colOff>
      <xdr:row>52</xdr:row>
      <xdr:rowOff>178593</xdr:rowOff>
    </xdr:to>
    <xdr:sp macro="" textlink="">
      <xdr:nvSpPr>
        <xdr:cNvPr id="96801"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217A0100}"/>
            </a:ext>
          </a:extLst>
        </xdr:cNvPr>
        <xdr:cNvSpPr/>
      </xdr:nvSpPr>
      <xdr:spPr>
        <a:xfrm>
          <a:off x="0" y="0"/>
          <a:ext cx="0" cy="0"/>
        </a:xfrm>
        <a:prstGeom prst="rect">
          <a:avLst/>
        </a:prstGeom>
      </xdr:spPr>
    </xdr:sp>
    <xdr:clientData fLocksWithSheet="0"/>
  </xdr:twoCellAnchor>
  <xdr:twoCellAnchor editAs="oneCell">
    <xdr:from>
      <xdr:col>2</xdr:col>
      <xdr:colOff>0</xdr:colOff>
      <xdr:row>62</xdr:row>
      <xdr:rowOff>0</xdr:rowOff>
    </xdr:from>
    <xdr:to>
      <xdr:col>2</xdr:col>
      <xdr:colOff>304800</xdr:colOff>
      <xdr:row>65</xdr:row>
      <xdr:rowOff>161925</xdr:rowOff>
    </xdr:to>
    <xdr:sp macro="" textlink="">
      <xdr:nvSpPr>
        <xdr:cNvPr id="96802"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227A0100}"/>
            </a:ext>
          </a:extLst>
        </xdr:cNvPr>
        <xdr:cNvSpPr/>
      </xdr:nvSpPr>
      <xdr:spPr>
        <a:xfrm>
          <a:off x="0" y="0"/>
          <a:ext cx="0" cy="0"/>
        </a:xfrm>
        <a:prstGeom prst="rect">
          <a:avLst/>
        </a:prstGeom>
      </xdr:spPr>
    </xdr:sp>
    <xdr:clientData fLocksWithSheet="0"/>
  </xdr:twoCellAnchor>
  <xdr:twoCellAnchor editAs="oneCell">
    <xdr:from>
      <xdr:col>2</xdr:col>
      <xdr:colOff>0</xdr:colOff>
      <xdr:row>68</xdr:row>
      <xdr:rowOff>0</xdr:rowOff>
    </xdr:from>
    <xdr:to>
      <xdr:col>2</xdr:col>
      <xdr:colOff>304800</xdr:colOff>
      <xdr:row>69</xdr:row>
      <xdr:rowOff>461962</xdr:rowOff>
    </xdr:to>
    <xdr:sp macro="" textlink="">
      <xdr:nvSpPr>
        <xdr:cNvPr id="96803"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237A0100}"/>
            </a:ext>
          </a:extLst>
        </xdr:cNvPr>
        <xdr:cNvSpPr/>
      </xdr:nvSpPr>
      <xdr:spPr>
        <a:xfrm>
          <a:off x="0" y="0"/>
          <a:ext cx="0" cy="0"/>
        </a:xfrm>
        <a:prstGeom prst="rect">
          <a:avLst/>
        </a:prstGeom>
      </xdr:spPr>
    </xdr:sp>
    <xdr:clientData fLocksWithSheet="0"/>
  </xdr:twoCellAnchor>
  <xdr:twoCellAnchor editAs="oneCell">
    <xdr:from>
      <xdr:col>2</xdr:col>
      <xdr:colOff>0</xdr:colOff>
      <xdr:row>76</xdr:row>
      <xdr:rowOff>0</xdr:rowOff>
    </xdr:from>
    <xdr:to>
      <xdr:col>2</xdr:col>
      <xdr:colOff>304800</xdr:colOff>
      <xdr:row>77</xdr:row>
      <xdr:rowOff>361949</xdr:rowOff>
    </xdr:to>
    <xdr:sp macro="" textlink="">
      <xdr:nvSpPr>
        <xdr:cNvPr id="96804"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247A0100}"/>
            </a:ext>
          </a:extLst>
        </xdr:cNvPr>
        <xdr:cNvSpPr/>
      </xdr:nvSpPr>
      <xdr:spPr>
        <a:xfrm>
          <a:off x="0" y="0"/>
          <a:ext cx="0" cy="0"/>
        </a:xfrm>
        <a:prstGeom prst="rect">
          <a:avLst/>
        </a:prstGeom>
      </xdr:spPr>
    </xdr:sp>
    <xdr:clientData fLocksWithSheet="0"/>
  </xdr:twoCellAnchor>
  <xdr:twoCellAnchor editAs="oneCell">
    <xdr:from>
      <xdr:col>2</xdr:col>
      <xdr:colOff>0</xdr:colOff>
      <xdr:row>82</xdr:row>
      <xdr:rowOff>0</xdr:rowOff>
    </xdr:from>
    <xdr:to>
      <xdr:col>2</xdr:col>
      <xdr:colOff>304800</xdr:colOff>
      <xdr:row>83</xdr:row>
      <xdr:rowOff>128587</xdr:rowOff>
    </xdr:to>
    <xdr:sp macro="" textlink="">
      <xdr:nvSpPr>
        <xdr:cNvPr id="96805"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257A0100}"/>
            </a:ext>
          </a:extLst>
        </xdr:cNvPr>
        <xdr:cNvSpPr/>
      </xdr:nvSpPr>
      <xdr:spPr>
        <a:xfrm>
          <a:off x="0" y="0"/>
          <a:ext cx="0" cy="0"/>
        </a:xfrm>
        <a:prstGeom prst="rect">
          <a:avLst/>
        </a:prstGeom>
      </xdr:spPr>
    </xdr:sp>
    <xdr:clientData fLocksWithSheet="0"/>
  </xdr:twoCellAnchor>
  <xdr:twoCellAnchor editAs="oneCell">
    <xdr:from>
      <xdr:col>2</xdr:col>
      <xdr:colOff>0</xdr:colOff>
      <xdr:row>83</xdr:row>
      <xdr:rowOff>0</xdr:rowOff>
    </xdr:from>
    <xdr:to>
      <xdr:col>2</xdr:col>
      <xdr:colOff>304800</xdr:colOff>
      <xdr:row>84</xdr:row>
      <xdr:rowOff>550545</xdr:rowOff>
    </xdr:to>
    <xdr:sp macro="" textlink="">
      <xdr:nvSpPr>
        <xdr:cNvPr id="96806"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267A0100}"/>
            </a:ext>
          </a:extLst>
        </xdr:cNvPr>
        <xdr:cNvSpPr/>
      </xdr:nvSpPr>
      <xdr:spPr>
        <a:xfrm>
          <a:off x="0" y="0"/>
          <a:ext cx="0" cy="0"/>
        </a:xfrm>
        <a:prstGeom prst="rect">
          <a:avLst/>
        </a:prstGeom>
      </xdr:spPr>
    </xdr:sp>
    <xdr:clientData fLocksWithSheet="0"/>
  </xdr:twoCellAnchor>
  <xdr:twoCellAnchor editAs="oneCell">
    <xdr:from>
      <xdr:col>2</xdr:col>
      <xdr:colOff>0</xdr:colOff>
      <xdr:row>112</xdr:row>
      <xdr:rowOff>0</xdr:rowOff>
    </xdr:from>
    <xdr:to>
      <xdr:col>2</xdr:col>
      <xdr:colOff>304800</xdr:colOff>
      <xdr:row>119</xdr:row>
      <xdr:rowOff>83344</xdr:rowOff>
    </xdr:to>
    <xdr:sp macro="" textlink="">
      <xdr:nvSpPr>
        <xdr:cNvPr id="96807"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277A0100}"/>
            </a:ext>
          </a:extLst>
        </xdr:cNvPr>
        <xdr:cNvSpPr/>
      </xdr:nvSpPr>
      <xdr:spPr>
        <a:xfrm>
          <a:off x="0" y="0"/>
          <a:ext cx="0" cy="0"/>
        </a:xfrm>
        <a:prstGeom prst="rect">
          <a:avLst/>
        </a:prstGeom>
      </xdr:spPr>
    </xdr:sp>
    <xdr:clientData fLocksWithSheet="0"/>
  </xdr:twoCellAnchor>
  <xdr:twoCellAnchor editAs="oneCell">
    <xdr:from>
      <xdr:col>2</xdr:col>
      <xdr:colOff>0</xdr:colOff>
      <xdr:row>112</xdr:row>
      <xdr:rowOff>0</xdr:rowOff>
    </xdr:from>
    <xdr:to>
      <xdr:col>2</xdr:col>
      <xdr:colOff>304800</xdr:colOff>
      <xdr:row>117</xdr:row>
      <xdr:rowOff>0</xdr:rowOff>
    </xdr:to>
    <xdr:sp macro="" textlink="">
      <xdr:nvSpPr>
        <xdr:cNvPr id="96808"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287A0100}"/>
            </a:ext>
          </a:extLst>
        </xdr:cNvPr>
        <xdr:cNvSpPr/>
      </xdr:nvSpPr>
      <xdr:spPr>
        <a:xfrm>
          <a:off x="0" y="0"/>
          <a:ext cx="0" cy="0"/>
        </a:xfrm>
        <a:prstGeom prst="rect">
          <a:avLst/>
        </a:prstGeom>
      </xdr:spPr>
    </xdr:sp>
    <xdr:clientData fLocksWithSheet="0"/>
  </xdr:twoCellAnchor>
  <xdr:twoCellAnchor editAs="oneCell">
    <xdr:from>
      <xdr:col>2</xdr:col>
      <xdr:colOff>0</xdr:colOff>
      <xdr:row>120</xdr:row>
      <xdr:rowOff>0</xdr:rowOff>
    </xdr:from>
    <xdr:to>
      <xdr:col>2</xdr:col>
      <xdr:colOff>304800</xdr:colOff>
      <xdr:row>125</xdr:row>
      <xdr:rowOff>0</xdr:rowOff>
    </xdr:to>
    <xdr:sp macro="" textlink="">
      <xdr:nvSpPr>
        <xdr:cNvPr id="96809"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297A0100}"/>
            </a:ext>
          </a:extLst>
        </xdr:cNvPr>
        <xdr:cNvSpPr/>
      </xdr:nvSpPr>
      <xdr:spPr>
        <a:xfrm>
          <a:off x="0" y="0"/>
          <a:ext cx="0" cy="0"/>
        </a:xfrm>
        <a:prstGeom prst="rect">
          <a:avLst/>
        </a:prstGeom>
      </xdr:spPr>
    </xdr:sp>
    <xdr:clientData fLocksWithSheet="0"/>
  </xdr:twoCellAnchor>
  <xdr:twoCellAnchor editAs="oneCell">
    <xdr:from>
      <xdr:col>2</xdr:col>
      <xdr:colOff>0</xdr:colOff>
      <xdr:row>127</xdr:row>
      <xdr:rowOff>0</xdr:rowOff>
    </xdr:from>
    <xdr:to>
      <xdr:col>2</xdr:col>
      <xdr:colOff>304800</xdr:colOff>
      <xdr:row>132</xdr:row>
      <xdr:rowOff>0</xdr:rowOff>
    </xdr:to>
    <xdr:sp macro="" textlink="">
      <xdr:nvSpPr>
        <xdr:cNvPr id="96810"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2A7A0100}"/>
            </a:ext>
          </a:extLst>
        </xdr:cNvPr>
        <xdr:cNvSpPr/>
      </xdr:nvSpPr>
      <xdr:spPr>
        <a:xfrm>
          <a:off x="0" y="0"/>
          <a:ext cx="0" cy="0"/>
        </a:xfrm>
        <a:prstGeom prst="rect">
          <a:avLst/>
        </a:prstGeom>
      </xdr:spPr>
    </xdr:sp>
    <xdr:clientData fLocksWithSheet="0"/>
  </xdr:twoCellAnchor>
  <xdr:twoCellAnchor editAs="oneCell">
    <xdr:from>
      <xdr:col>2</xdr:col>
      <xdr:colOff>0</xdr:colOff>
      <xdr:row>134</xdr:row>
      <xdr:rowOff>0</xdr:rowOff>
    </xdr:from>
    <xdr:to>
      <xdr:col>2</xdr:col>
      <xdr:colOff>304800</xdr:colOff>
      <xdr:row>139</xdr:row>
      <xdr:rowOff>0</xdr:rowOff>
    </xdr:to>
    <xdr:sp macro="" textlink="">
      <xdr:nvSpPr>
        <xdr:cNvPr id="96811"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2B7A0100}"/>
            </a:ext>
          </a:extLst>
        </xdr:cNvPr>
        <xdr:cNvSpPr/>
      </xdr:nvSpPr>
      <xdr:spPr>
        <a:xfrm>
          <a:off x="0" y="0"/>
          <a:ext cx="0" cy="0"/>
        </a:xfrm>
        <a:prstGeom prst="rect">
          <a:avLst/>
        </a:prstGeom>
      </xdr:spPr>
    </xdr:sp>
    <xdr:clientData fLocksWithSheet="0"/>
  </xdr:twoCellAnchor>
  <xdr:twoCellAnchor editAs="oneCell">
    <xdr:from>
      <xdr:col>2</xdr:col>
      <xdr:colOff>0</xdr:colOff>
      <xdr:row>141</xdr:row>
      <xdr:rowOff>0</xdr:rowOff>
    </xdr:from>
    <xdr:to>
      <xdr:col>2</xdr:col>
      <xdr:colOff>304800</xdr:colOff>
      <xdr:row>146</xdr:row>
      <xdr:rowOff>1</xdr:rowOff>
    </xdr:to>
    <xdr:sp macro="" textlink="">
      <xdr:nvSpPr>
        <xdr:cNvPr id="96812"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2C7A0100}"/>
            </a:ext>
          </a:extLst>
        </xdr:cNvPr>
        <xdr:cNvSpPr/>
      </xdr:nvSpPr>
      <xdr:spPr>
        <a:xfrm>
          <a:off x="0" y="0"/>
          <a:ext cx="0" cy="0"/>
        </a:xfrm>
        <a:prstGeom prst="rect">
          <a:avLst/>
        </a:prstGeom>
      </xdr:spPr>
    </xdr:sp>
    <xdr:clientData fLocksWithSheet="0"/>
  </xdr:twoCellAnchor>
  <xdr:twoCellAnchor editAs="oneCell">
    <xdr:from>
      <xdr:col>2</xdr:col>
      <xdr:colOff>0</xdr:colOff>
      <xdr:row>155</xdr:row>
      <xdr:rowOff>0</xdr:rowOff>
    </xdr:from>
    <xdr:to>
      <xdr:col>2</xdr:col>
      <xdr:colOff>304800</xdr:colOff>
      <xdr:row>160</xdr:row>
      <xdr:rowOff>0</xdr:rowOff>
    </xdr:to>
    <xdr:sp macro="" textlink="">
      <xdr:nvSpPr>
        <xdr:cNvPr id="96813"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2D7A0100}"/>
            </a:ext>
          </a:extLst>
        </xdr:cNvPr>
        <xdr:cNvSpPr/>
      </xdr:nvSpPr>
      <xdr:spPr>
        <a:xfrm>
          <a:off x="0" y="0"/>
          <a:ext cx="0" cy="0"/>
        </a:xfrm>
        <a:prstGeom prst="rect">
          <a:avLst/>
        </a:prstGeom>
      </xdr:spPr>
    </xdr:sp>
    <xdr:clientData fLocksWithSheet="0"/>
  </xdr:twoCellAnchor>
  <xdr:twoCellAnchor editAs="oneCell">
    <xdr:from>
      <xdr:col>2</xdr:col>
      <xdr:colOff>0</xdr:colOff>
      <xdr:row>164</xdr:row>
      <xdr:rowOff>0</xdr:rowOff>
    </xdr:from>
    <xdr:to>
      <xdr:col>2</xdr:col>
      <xdr:colOff>304800</xdr:colOff>
      <xdr:row>169</xdr:row>
      <xdr:rowOff>0</xdr:rowOff>
    </xdr:to>
    <xdr:sp macro="" textlink="">
      <xdr:nvSpPr>
        <xdr:cNvPr id="96814"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2E7A0100}"/>
            </a:ext>
          </a:extLst>
        </xdr:cNvPr>
        <xdr:cNvSpPr/>
      </xdr:nvSpPr>
      <xdr:spPr>
        <a:xfrm>
          <a:off x="0" y="0"/>
          <a:ext cx="0" cy="0"/>
        </a:xfrm>
        <a:prstGeom prst="rect">
          <a:avLst/>
        </a:prstGeom>
      </xdr:spPr>
    </xdr:sp>
    <xdr:clientData fLocksWithSheet="0"/>
  </xdr:twoCellAnchor>
  <xdr:twoCellAnchor editAs="oneCell">
    <xdr:from>
      <xdr:col>2</xdr:col>
      <xdr:colOff>0</xdr:colOff>
      <xdr:row>196</xdr:row>
      <xdr:rowOff>0</xdr:rowOff>
    </xdr:from>
    <xdr:to>
      <xdr:col>2</xdr:col>
      <xdr:colOff>304800</xdr:colOff>
      <xdr:row>201</xdr:row>
      <xdr:rowOff>0</xdr:rowOff>
    </xdr:to>
    <xdr:sp macro="" textlink="">
      <xdr:nvSpPr>
        <xdr:cNvPr id="96815"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2F7A0100}"/>
            </a:ext>
          </a:extLst>
        </xdr:cNvPr>
        <xdr:cNvSpPr/>
      </xdr:nvSpPr>
      <xdr:spPr>
        <a:xfrm>
          <a:off x="0" y="0"/>
          <a:ext cx="0" cy="0"/>
        </a:xfrm>
        <a:prstGeom prst="rect">
          <a:avLst/>
        </a:prstGeom>
      </xdr:spPr>
    </xdr:sp>
    <xdr:clientData fLocksWithSheet="0"/>
  </xdr:twoCellAnchor>
  <xdr:twoCellAnchor editAs="oneCell">
    <xdr:from>
      <xdr:col>2</xdr:col>
      <xdr:colOff>0</xdr:colOff>
      <xdr:row>203</xdr:row>
      <xdr:rowOff>0</xdr:rowOff>
    </xdr:from>
    <xdr:to>
      <xdr:col>2</xdr:col>
      <xdr:colOff>304800</xdr:colOff>
      <xdr:row>207</xdr:row>
      <xdr:rowOff>144781</xdr:rowOff>
    </xdr:to>
    <xdr:sp macro="" textlink="">
      <xdr:nvSpPr>
        <xdr:cNvPr id="96816"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307A0100}"/>
            </a:ext>
          </a:extLst>
        </xdr:cNvPr>
        <xdr:cNvSpPr/>
      </xdr:nvSpPr>
      <xdr:spPr>
        <a:xfrm>
          <a:off x="0" y="0"/>
          <a:ext cx="0" cy="0"/>
        </a:xfrm>
        <a:prstGeom prst="rect">
          <a:avLst/>
        </a:prstGeom>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96817"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317A0100}"/>
            </a:ext>
          </a:extLst>
        </xdr:cNvPr>
        <xdr:cNvSpPr/>
      </xdr:nvSpPr>
      <xdr:spPr>
        <a:xfrm>
          <a:off x="0" y="0"/>
          <a:ext cx="0" cy="0"/>
        </a:xfrm>
        <a:prstGeom prst="rect">
          <a:avLst/>
        </a:prstGeom>
      </xdr:spPr>
    </xdr:sp>
    <xdr:clientData/>
  </xdr:twoCellAnchor>
  <xdr:twoCellAnchor>
    <xdr:from>
      <xdr:col>8</xdr:col>
      <xdr:colOff>0</xdr:colOff>
      <xdr:row>170</xdr:row>
      <xdr:rowOff>0</xdr:rowOff>
    </xdr:from>
    <xdr:to>
      <xdr:col>9</xdr:col>
      <xdr:colOff>0</xdr:colOff>
      <xdr:row>176</xdr:row>
      <xdr:rowOff>0</xdr:rowOff>
    </xdr:to>
    <xdr:sp macro="" textlink="">
      <xdr:nvSpPr>
        <xdr:cNvPr id="96821"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357A0100}"/>
            </a:ext>
          </a:extLst>
        </xdr:cNvPr>
        <xdr:cNvSpPr/>
      </xdr:nvSpPr>
      <xdr:spPr>
        <a:xfrm>
          <a:off x="0" y="0"/>
          <a:ext cx="0" cy="0"/>
        </a:xfrm>
        <a:prstGeom prst="rect">
          <a:avLst/>
        </a:prstGeom>
      </xdr:spPr>
    </xdr:sp>
    <xdr:clientData/>
  </xdr:twoCellAnchor>
  <xdr:twoCellAnchor>
    <xdr:from>
      <xdr:col>8</xdr:col>
      <xdr:colOff>0</xdr:colOff>
      <xdr:row>98</xdr:row>
      <xdr:rowOff>0</xdr:rowOff>
    </xdr:from>
    <xdr:to>
      <xdr:col>9</xdr:col>
      <xdr:colOff>0</xdr:colOff>
      <xdr:row>104</xdr:row>
      <xdr:rowOff>0</xdr:rowOff>
    </xdr:to>
    <xdr:sp macro="" textlink="">
      <xdr:nvSpPr>
        <xdr:cNvPr id="96823"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377A0100}"/>
            </a:ext>
          </a:extLst>
        </xdr:cNvPr>
        <xdr:cNvSpPr/>
      </xdr:nvSpPr>
      <xdr:spPr>
        <a:xfrm>
          <a:off x="0" y="0"/>
          <a:ext cx="0" cy="0"/>
        </a:xfrm>
        <a:prstGeom prst="rect">
          <a:avLst/>
        </a:prstGeom>
      </xdr:spPr>
    </xdr:sp>
    <xdr:clientData/>
  </xdr:twoCellAnchor>
  <xdr:twoCellAnchor editAs="oneCell">
    <xdr:from>
      <xdr:col>2</xdr:col>
      <xdr:colOff>0</xdr:colOff>
      <xdr:row>48</xdr:row>
      <xdr:rowOff>0</xdr:rowOff>
    </xdr:from>
    <xdr:to>
      <xdr:col>2</xdr:col>
      <xdr:colOff>304800</xdr:colOff>
      <xdr:row>52</xdr:row>
      <xdr:rowOff>178593</xdr:rowOff>
    </xdr:to>
    <xdr:sp macro="" textlink="">
      <xdr:nvSpPr>
        <xdr:cNvPr id="96824"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387A0100}"/>
            </a:ext>
          </a:extLst>
        </xdr:cNvPr>
        <xdr:cNvSpPr/>
      </xdr:nvSpPr>
      <xdr:spPr>
        <a:xfrm>
          <a:off x="0" y="0"/>
          <a:ext cx="0" cy="0"/>
        </a:xfrm>
        <a:prstGeom prst="rect">
          <a:avLst/>
        </a:prstGeom>
      </xdr:spPr>
    </xdr:sp>
    <xdr:clientData fLocksWithSheet="0"/>
  </xdr:twoCellAnchor>
  <xdr:twoCellAnchor editAs="oneCell">
    <xdr:from>
      <xdr:col>2</xdr:col>
      <xdr:colOff>0</xdr:colOff>
      <xdr:row>62</xdr:row>
      <xdr:rowOff>0</xdr:rowOff>
    </xdr:from>
    <xdr:to>
      <xdr:col>2</xdr:col>
      <xdr:colOff>304800</xdr:colOff>
      <xdr:row>65</xdr:row>
      <xdr:rowOff>161925</xdr:rowOff>
    </xdr:to>
    <xdr:sp macro="" textlink="">
      <xdr:nvSpPr>
        <xdr:cNvPr id="96825"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397A0100}"/>
            </a:ext>
          </a:extLst>
        </xdr:cNvPr>
        <xdr:cNvSpPr/>
      </xdr:nvSpPr>
      <xdr:spPr>
        <a:xfrm>
          <a:off x="0" y="0"/>
          <a:ext cx="0" cy="0"/>
        </a:xfrm>
        <a:prstGeom prst="rect">
          <a:avLst/>
        </a:prstGeom>
      </xdr:spPr>
    </xdr:sp>
    <xdr:clientData fLocksWithSheet="0"/>
  </xdr:twoCellAnchor>
  <xdr:twoCellAnchor editAs="oneCell">
    <xdr:from>
      <xdr:col>2</xdr:col>
      <xdr:colOff>0</xdr:colOff>
      <xdr:row>68</xdr:row>
      <xdr:rowOff>0</xdr:rowOff>
    </xdr:from>
    <xdr:to>
      <xdr:col>2</xdr:col>
      <xdr:colOff>304800</xdr:colOff>
      <xdr:row>69</xdr:row>
      <xdr:rowOff>461962</xdr:rowOff>
    </xdr:to>
    <xdr:sp macro="" textlink="">
      <xdr:nvSpPr>
        <xdr:cNvPr id="96826"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3A7A0100}"/>
            </a:ext>
          </a:extLst>
        </xdr:cNvPr>
        <xdr:cNvSpPr/>
      </xdr:nvSpPr>
      <xdr:spPr>
        <a:xfrm>
          <a:off x="0" y="0"/>
          <a:ext cx="0" cy="0"/>
        </a:xfrm>
        <a:prstGeom prst="rect">
          <a:avLst/>
        </a:prstGeom>
      </xdr:spPr>
    </xdr:sp>
    <xdr:clientData fLocksWithSheet="0"/>
  </xdr:twoCellAnchor>
  <xdr:twoCellAnchor editAs="oneCell">
    <xdr:from>
      <xdr:col>2</xdr:col>
      <xdr:colOff>0</xdr:colOff>
      <xdr:row>76</xdr:row>
      <xdr:rowOff>0</xdr:rowOff>
    </xdr:from>
    <xdr:to>
      <xdr:col>2</xdr:col>
      <xdr:colOff>304800</xdr:colOff>
      <xdr:row>77</xdr:row>
      <xdr:rowOff>361949</xdr:rowOff>
    </xdr:to>
    <xdr:sp macro="" textlink="">
      <xdr:nvSpPr>
        <xdr:cNvPr id="96827"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3B7A0100}"/>
            </a:ext>
          </a:extLst>
        </xdr:cNvPr>
        <xdr:cNvSpPr/>
      </xdr:nvSpPr>
      <xdr:spPr>
        <a:xfrm>
          <a:off x="0" y="0"/>
          <a:ext cx="0" cy="0"/>
        </a:xfrm>
        <a:prstGeom prst="rect">
          <a:avLst/>
        </a:prstGeom>
      </xdr:spPr>
    </xdr:sp>
    <xdr:clientData fLocksWithSheet="0"/>
  </xdr:twoCellAnchor>
  <xdr:twoCellAnchor editAs="oneCell">
    <xdr:from>
      <xdr:col>2</xdr:col>
      <xdr:colOff>0</xdr:colOff>
      <xdr:row>82</xdr:row>
      <xdr:rowOff>0</xdr:rowOff>
    </xdr:from>
    <xdr:to>
      <xdr:col>2</xdr:col>
      <xdr:colOff>304800</xdr:colOff>
      <xdr:row>83</xdr:row>
      <xdr:rowOff>128587</xdr:rowOff>
    </xdr:to>
    <xdr:sp macro="" textlink="">
      <xdr:nvSpPr>
        <xdr:cNvPr id="96828"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3C7A0100}"/>
            </a:ext>
          </a:extLst>
        </xdr:cNvPr>
        <xdr:cNvSpPr/>
      </xdr:nvSpPr>
      <xdr:spPr>
        <a:xfrm>
          <a:off x="0" y="0"/>
          <a:ext cx="0" cy="0"/>
        </a:xfrm>
        <a:prstGeom prst="rect">
          <a:avLst/>
        </a:prstGeom>
      </xdr:spPr>
    </xdr:sp>
    <xdr:clientData fLocksWithSheet="0"/>
  </xdr:twoCellAnchor>
  <xdr:twoCellAnchor editAs="oneCell">
    <xdr:from>
      <xdr:col>2</xdr:col>
      <xdr:colOff>0</xdr:colOff>
      <xdr:row>83</xdr:row>
      <xdr:rowOff>0</xdr:rowOff>
    </xdr:from>
    <xdr:to>
      <xdr:col>2</xdr:col>
      <xdr:colOff>304800</xdr:colOff>
      <xdr:row>84</xdr:row>
      <xdr:rowOff>550545</xdr:rowOff>
    </xdr:to>
    <xdr:sp macro="" textlink="">
      <xdr:nvSpPr>
        <xdr:cNvPr id="96829"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3D7A0100}"/>
            </a:ext>
          </a:extLst>
        </xdr:cNvPr>
        <xdr:cNvSpPr/>
      </xdr:nvSpPr>
      <xdr:spPr>
        <a:xfrm>
          <a:off x="0" y="0"/>
          <a:ext cx="0" cy="0"/>
        </a:xfrm>
        <a:prstGeom prst="rect">
          <a:avLst/>
        </a:prstGeom>
      </xdr:spPr>
    </xdr:sp>
    <xdr:clientData fLocksWithSheet="0"/>
  </xdr:twoCellAnchor>
  <xdr:twoCellAnchor editAs="oneCell">
    <xdr:from>
      <xdr:col>2</xdr:col>
      <xdr:colOff>0</xdr:colOff>
      <xdr:row>112</xdr:row>
      <xdr:rowOff>0</xdr:rowOff>
    </xdr:from>
    <xdr:to>
      <xdr:col>2</xdr:col>
      <xdr:colOff>304800</xdr:colOff>
      <xdr:row>119</xdr:row>
      <xdr:rowOff>83344</xdr:rowOff>
    </xdr:to>
    <xdr:sp macro="" textlink="">
      <xdr:nvSpPr>
        <xdr:cNvPr id="96830"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3E7A0100}"/>
            </a:ext>
          </a:extLst>
        </xdr:cNvPr>
        <xdr:cNvSpPr/>
      </xdr:nvSpPr>
      <xdr:spPr>
        <a:xfrm>
          <a:off x="0" y="0"/>
          <a:ext cx="0" cy="0"/>
        </a:xfrm>
        <a:prstGeom prst="rect">
          <a:avLst/>
        </a:prstGeom>
      </xdr:spPr>
    </xdr:sp>
    <xdr:clientData fLocksWithSheet="0"/>
  </xdr:twoCellAnchor>
  <xdr:twoCellAnchor editAs="oneCell">
    <xdr:from>
      <xdr:col>2</xdr:col>
      <xdr:colOff>0</xdr:colOff>
      <xdr:row>112</xdr:row>
      <xdr:rowOff>0</xdr:rowOff>
    </xdr:from>
    <xdr:to>
      <xdr:col>2</xdr:col>
      <xdr:colOff>304800</xdr:colOff>
      <xdr:row>117</xdr:row>
      <xdr:rowOff>0</xdr:rowOff>
    </xdr:to>
    <xdr:sp macro="" textlink="">
      <xdr:nvSpPr>
        <xdr:cNvPr id="96831"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3F7A0100}"/>
            </a:ext>
          </a:extLst>
        </xdr:cNvPr>
        <xdr:cNvSpPr/>
      </xdr:nvSpPr>
      <xdr:spPr>
        <a:xfrm>
          <a:off x="0" y="0"/>
          <a:ext cx="0" cy="0"/>
        </a:xfrm>
        <a:prstGeom prst="rect">
          <a:avLst/>
        </a:prstGeom>
      </xdr:spPr>
    </xdr:sp>
    <xdr:clientData fLocksWithSheet="0"/>
  </xdr:twoCellAnchor>
  <xdr:twoCellAnchor editAs="oneCell">
    <xdr:from>
      <xdr:col>2</xdr:col>
      <xdr:colOff>0</xdr:colOff>
      <xdr:row>120</xdr:row>
      <xdr:rowOff>0</xdr:rowOff>
    </xdr:from>
    <xdr:to>
      <xdr:col>2</xdr:col>
      <xdr:colOff>304800</xdr:colOff>
      <xdr:row>125</xdr:row>
      <xdr:rowOff>0</xdr:rowOff>
    </xdr:to>
    <xdr:sp macro="" textlink="">
      <xdr:nvSpPr>
        <xdr:cNvPr id="96832"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407A0100}"/>
            </a:ext>
          </a:extLst>
        </xdr:cNvPr>
        <xdr:cNvSpPr/>
      </xdr:nvSpPr>
      <xdr:spPr>
        <a:xfrm>
          <a:off x="0" y="0"/>
          <a:ext cx="0" cy="0"/>
        </a:xfrm>
        <a:prstGeom prst="rect">
          <a:avLst/>
        </a:prstGeom>
      </xdr:spPr>
    </xdr:sp>
    <xdr:clientData fLocksWithSheet="0"/>
  </xdr:twoCellAnchor>
  <xdr:twoCellAnchor editAs="oneCell">
    <xdr:from>
      <xdr:col>2</xdr:col>
      <xdr:colOff>0</xdr:colOff>
      <xdr:row>127</xdr:row>
      <xdr:rowOff>0</xdr:rowOff>
    </xdr:from>
    <xdr:to>
      <xdr:col>2</xdr:col>
      <xdr:colOff>304800</xdr:colOff>
      <xdr:row>132</xdr:row>
      <xdr:rowOff>0</xdr:rowOff>
    </xdr:to>
    <xdr:sp macro="" textlink="">
      <xdr:nvSpPr>
        <xdr:cNvPr id="96833"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417A0100}"/>
            </a:ext>
          </a:extLst>
        </xdr:cNvPr>
        <xdr:cNvSpPr/>
      </xdr:nvSpPr>
      <xdr:spPr>
        <a:xfrm>
          <a:off x="0" y="0"/>
          <a:ext cx="0" cy="0"/>
        </a:xfrm>
        <a:prstGeom prst="rect">
          <a:avLst/>
        </a:prstGeom>
      </xdr:spPr>
    </xdr:sp>
    <xdr:clientData fLocksWithSheet="0"/>
  </xdr:twoCellAnchor>
  <xdr:twoCellAnchor editAs="oneCell">
    <xdr:from>
      <xdr:col>2</xdr:col>
      <xdr:colOff>0</xdr:colOff>
      <xdr:row>134</xdr:row>
      <xdr:rowOff>0</xdr:rowOff>
    </xdr:from>
    <xdr:to>
      <xdr:col>2</xdr:col>
      <xdr:colOff>304800</xdr:colOff>
      <xdr:row>139</xdr:row>
      <xdr:rowOff>0</xdr:rowOff>
    </xdr:to>
    <xdr:sp macro="" textlink="">
      <xdr:nvSpPr>
        <xdr:cNvPr id="96834"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427A0100}"/>
            </a:ext>
          </a:extLst>
        </xdr:cNvPr>
        <xdr:cNvSpPr/>
      </xdr:nvSpPr>
      <xdr:spPr>
        <a:xfrm>
          <a:off x="0" y="0"/>
          <a:ext cx="0" cy="0"/>
        </a:xfrm>
        <a:prstGeom prst="rect">
          <a:avLst/>
        </a:prstGeom>
      </xdr:spPr>
    </xdr:sp>
    <xdr:clientData fLocksWithSheet="0"/>
  </xdr:twoCellAnchor>
  <xdr:twoCellAnchor editAs="oneCell">
    <xdr:from>
      <xdr:col>2</xdr:col>
      <xdr:colOff>0</xdr:colOff>
      <xdr:row>141</xdr:row>
      <xdr:rowOff>0</xdr:rowOff>
    </xdr:from>
    <xdr:to>
      <xdr:col>2</xdr:col>
      <xdr:colOff>304800</xdr:colOff>
      <xdr:row>146</xdr:row>
      <xdr:rowOff>1</xdr:rowOff>
    </xdr:to>
    <xdr:sp macro="" textlink="">
      <xdr:nvSpPr>
        <xdr:cNvPr id="96835"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437A0100}"/>
            </a:ext>
          </a:extLst>
        </xdr:cNvPr>
        <xdr:cNvSpPr/>
      </xdr:nvSpPr>
      <xdr:spPr>
        <a:xfrm>
          <a:off x="0" y="0"/>
          <a:ext cx="0" cy="0"/>
        </a:xfrm>
        <a:prstGeom prst="rect">
          <a:avLst/>
        </a:prstGeom>
      </xdr:spPr>
    </xdr:sp>
    <xdr:clientData fLocksWithSheet="0"/>
  </xdr:twoCellAnchor>
  <xdr:twoCellAnchor editAs="oneCell">
    <xdr:from>
      <xdr:col>2</xdr:col>
      <xdr:colOff>0</xdr:colOff>
      <xdr:row>155</xdr:row>
      <xdr:rowOff>0</xdr:rowOff>
    </xdr:from>
    <xdr:to>
      <xdr:col>2</xdr:col>
      <xdr:colOff>304800</xdr:colOff>
      <xdr:row>160</xdr:row>
      <xdr:rowOff>0</xdr:rowOff>
    </xdr:to>
    <xdr:sp macro="" textlink="">
      <xdr:nvSpPr>
        <xdr:cNvPr id="96836"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447A0100}"/>
            </a:ext>
          </a:extLst>
        </xdr:cNvPr>
        <xdr:cNvSpPr/>
      </xdr:nvSpPr>
      <xdr:spPr>
        <a:xfrm>
          <a:off x="0" y="0"/>
          <a:ext cx="0" cy="0"/>
        </a:xfrm>
        <a:prstGeom prst="rect">
          <a:avLst/>
        </a:prstGeom>
      </xdr:spPr>
    </xdr:sp>
    <xdr:clientData fLocksWithSheet="0"/>
  </xdr:twoCellAnchor>
  <xdr:twoCellAnchor editAs="oneCell">
    <xdr:from>
      <xdr:col>2</xdr:col>
      <xdr:colOff>0</xdr:colOff>
      <xdr:row>164</xdr:row>
      <xdr:rowOff>0</xdr:rowOff>
    </xdr:from>
    <xdr:to>
      <xdr:col>2</xdr:col>
      <xdr:colOff>304800</xdr:colOff>
      <xdr:row>169</xdr:row>
      <xdr:rowOff>0</xdr:rowOff>
    </xdr:to>
    <xdr:sp macro="" textlink="">
      <xdr:nvSpPr>
        <xdr:cNvPr id="96837"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457A0100}"/>
            </a:ext>
          </a:extLst>
        </xdr:cNvPr>
        <xdr:cNvSpPr/>
      </xdr:nvSpPr>
      <xdr:spPr>
        <a:xfrm>
          <a:off x="0" y="0"/>
          <a:ext cx="0" cy="0"/>
        </a:xfrm>
        <a:prstGeom prst="rect">
          <a:avLst/>
        </a:prstGeom>
      </xdr:spPr>
    </xdr:sp>
    <xdr:clientData fLocksWithSheet="0"/>
  </xdr:twoCellAnchor>
  <xdr:twoCellAnchor editAs="oneCell">
    <xdr:from>
      <xdr:col>2</xdr:col>
      <xdr:colOff>0</xdr:colOff>
      <xdr:row>196</xdr:row>
      <xdr:rowOff>0</xdr:rowOff>
    </xdr:from>
    <xdr:to>
      <xdr:col>2</xdr:col>
      <xdr:colOff>304800</xdr:colOff>
      <xdr:row>201</xdr:row>
      <xdr:rowOff>0</xdr:rowOff>
    </xdr:to>
    <xdr:sp macro="" textlink="">
      <xdr:nvSpPr>
        <xdr:cNvPr id="96838"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467A0100}"/>
            </a:ext>
          </a:extLst>
        </xdr:cNvPr>
        <xdr:cNvSpPr/>
      </xdr:nvSpPr>
      <xdr:spPr>
        <a:xfrm>
          <a:off x="0" y="0"/>
          <a:ext cx="0" cy="0"/>
        </a:xfrm>
        <a:prstGeom prst="rect">
          <a:avLst/>
        </a:prstGeom>
      </xdr:spPr>
    </xdr:sp>
    <xdr:clientData fLocksWithSheet="0"/>
  </xdr:twoCellAnchor>
  <xdr:twoCellAnchor editAs="oneCell">
    <xdr:from>
      <xdr:col>2</xdr:col>
      <xdr:colOff>0</xdr:colOff>
      <xdr:row>203</xdr:row>
      <xdr:rowOff>0</xdr:rowOff>
    </xdr:from>
    <xdr:to>
      <xdr:col>2</xdr:col>
      <xdr:colOff>304800</xdr:colOff>
      <xdr:row>207</xdr:row>
      <xdr:rowOff>144781</xdr:rowOff>
    </xdr:to>
    <xdr:sp macro="" textlink="">
      <xdr:nvSpPr>
        <xdr:cNvPr id="96839"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477A0100}"/>
            </a:ext>
          </a:extLst>
        </xdr:cNvPr>
        <xdr:cNvSpPr/>
      </xdr:nvSpPr>
      <xdr:spPr>
        <a:xfrm>
          <a:off x="0" y="0"/>
          <a:ext cx="0" cy="0"/>
        </a:xfrm>
        <a:prstGeom prst="rect">
          <a:avLst/>
        </a:prstGeom>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96840"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48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96844"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4C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96846"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4E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254000</xdr:colOff>
      <xdr:row>52</xdr:row>
      <xdr:rowOff>178593</xdr:rowOff>
    </xdr:to>
    <xdr:sp macro="" textlink="">
      <xdr:nvSpPr>
        <xdr:cNvPr id="96847"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4F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254000</xdr:colOff>
      <xdr:row>65</xdr:row>
      <xdr:rowOff>161925</xdr:rowOff>
    </xdr:to>
    <xdr:sp macro="" textlink="">
      <xdr:nvSpPr>
        <xdr:cNvPr id="96848"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50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254000</xdr:colOff>
      <xdr:row>69</xdr:row>
      <xdr:rowOff>461962</xdr:rowOff>
    </xdr:to>
    <xdr:sp macro="" textlink="">
      <xdr:nvSpPr>
        <xdr:cNvPr id="96849"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51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254000</xdr:colOff>
      <xdr:row>77</xdr:row>
      <xdr:rowOff>361949</xdr:rowOff>
    </xdr:to>
    <xdr:sp macro="" textlink="">
      <xdr:nvSpPr>
        <xdr:cNvPr id="96850"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52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254000</xdr:colOff>
      <xdr:row>83</xdr:row>
      <xdr:rowOff>128587</xdr:rowOff>
    </xdr:to>
    <xdr:sp macro="" textlink="">
      <xdr:nvSpPr>
        <xdr:cNvPr id="96851"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53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254000</xdr:colOff>
      <xdr:row>84</xdr:row>
      <xdr:rowOff>511175</xdr:rowOff>
    </xdr:to>
    <xdr:sp macro="" textlink="">
      <xdr:nvSpPr>
        <xdr:cNvPr id="96852"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54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254000</xdr:colOff>
      <xdr:row>119</xdr:row>
      <xdr:rowOff>83344</xdr:rowOff>
    </xdr:to>
    <xdr:sp macro="" textlink="">
      <xdr:nvSpPr>
        <xdr:cNvPr id="96853"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55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254000</xdr:colOff>
      <xdr:row>117</xdr:row>
      <xdr:rowOff>0</xdr:rowOff>
    </xdr:to>
    <xdr:sp macro="" textlink="">
      <xdr:nvSpPr>
        <xdr:cNvPr id="96854"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56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254000</xdr:colOff>
      <xdr:row>125</xdr:row>
      <xdr:rowOff>0</xdr:rowOff>
    </xdr:to>
    <xdr:sp macro="" textlink="">
      <xdr:nvSpPr>
        <xdr:cNvPr id="96855"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57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254000</xdr:colOff>
      <xdr:row>132</xdr:row>
      <xdr:rowOff>0</xdr:rowOff>
    </xdr:to>
    <xdr:sp macro="" textlink="">
      <xdr:nvSpPr>
        <xdr:cNvPr id="96856"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58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254000</xdr:colOff>
      <xdr:row>139</xdr:row>
      <xdr:rowOff>0</xdr:rowOff>
    </xdr:to>
    <xdr:sp macro="" textlink="">
      <xdr:nvSpPr>
        <xdr:cNvPr id="96857"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59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254000</xdr:colOff>
      <xdr:row>146</xdr:row>
      <xdr:rowOff>1</xdr:rowOff>
    </xdr:to>
    <xdr:sp macro="" textlink="">
      <xdr:nvSpPr>
        <xdr:cNvPr id="96858"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5A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254000</xdr:colOff>
      <xdr:row>160</xdr:row>
      <xdr:rowOff>0</xdr:rowOff>
    </xdr:to>
    <xdr:sp macro="" textlink="">
      <xdr:nvSpPr>
        <xdr:cNvPr id="96859"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5B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254000</xdr:colOff>
      <xdr:row>169</xdr:row>
      <xdr:rowOff>0</xdr:rowOff>
    </xdr:to>
    <xdr:sp macro="" textlink="">
      <xdr:nvSpPr>
        <xdr:cNvPr id="96860"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5C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254000</xdr:colOff>
      <xdr:row>201</xdr:row>
      <xdr:rowOff>0</xdr:rowOff>
    </xdr:to>
    <xdr:sp macro="" textlink="">
      <xdr:nvSpPr>
        <xdr:cNvPr id="96861"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5D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254000</xdr:colOff>
      <xdr:row>207</xdr:row>
      <xdr:rowOff>120651</xdr:rowOff>
    </xdr:to>
    <xdr:sp macro="" textlink="">
      <xdr:nvSpPr>
        <xdr:cNvPr id="96862"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5E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96868"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64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96872"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68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96874"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6A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254000</xdr:colOff>
      <xdr:row>52</xdr:row>
      <xdr:rowOff>178593</xdr:rowOff>
    </xdr:to>
    <xdr:sp macro="" textlink="">
      <xdr:nvSpPr>
        <xdr:cNvPr id="96875"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6B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254000</xdr:colOff>
      <xdr:row>65</xdr:row>
      <xdr:rowOff>161925</xdr:rowOff>
    </xdr:to>
    <xdr:sp macro="" textlink="">
      <xdr:nvSpPr>
        <xdr:cNvPr id="96876"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6C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254000</xdr:colOff>
      <xdr:row>69</xdr:row>
      <xdr:rowOff>461962</xdr:rowOff>
    </xdr:to>
    <xdr:sp macro="" textlink="">
      <xdr:nvSpPr>
        <xdr:cNvPr id="96877"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6D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254000</xdr:colOff>
      <xdr:row>77</xdr:row>
      <xdr:rowOff>361949</xdr:rowOff>
    </xdr:to>
    <xdr:sp macro="" textlink="">
      <xdr:nvSpPr>
        <xdr:cNvPr id="96878"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6E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254000</xdr:colOff>
      <xdr:row>83</xdr:row>
      <xdr:rowOff>128587</xdr:rowOff>
    </xdr:to>
    <xdr:sp macro="" textlink="">
      <xdr:nvSpPr>
        <xdr:cNvPr id="96879"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6F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254000</xdr:colOff>
      <xdr:row>84</xdr:row>
      <xdr:rowOff>511175</xdr:rowOff>
    </xdr:to>
    <xdr:sp macro="" textlink="">
      <xdr:nvSpPr>
        <xdr:cNvPr id="96880"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70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254000</xdr:colOff>
      <xdr:row>119</xdr:row>
      <xdr:rowOff>83344</xdr:rowOff>
    </xdr:to>
    <xdr:sp macro="" textlink="">
      <xdr:nvSpPr>
        <xdr:cNvPr id="96881"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71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254000</xdr:colOff>
      <xdr:row>117</xdr:row>
      <xdr:rowOff>0</xdr:rowOff>
    </xdr:to>
    <xdr:sp macro="" textlink="">
      <xdr:nvSpPr>
        <xdr:cNvPr id="96882"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72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254000</xdr:colOff>
      <xdr:row>125</xdr:row>
      <xdr:rowOff>0</xdr:rowOff>
    </xdr:to>
    <xdr:sp macro="" textlink="">
      <xdr:nvSpPr>
        <xdr:cNvPr id="96883"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73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254000</xdr:colOff>
      <xdr:row>132</xdr:row>
      <xdr:rowOff>0</xdr:rowOff>
    </xdr:to>
    <xdr:sp macro="" textlink="">
      <xdr:nvSpPr>
        <xdr:cNvPr id="96884"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74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254000</xdr:colOff>
      <xdr:row>139</xdr:row>
      <xdr:rowOff>0</xdr:rowOff>
    </xdr:to>
    <xdr:sp macro="" textlink="">
      <xdr:nvSpPr>
        <xdr:cNvPr id="96885"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75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254000</xdr:colOff>
      <xdr:row>146</xdr:row>
      <xdr:rowOff>1</xdr:rowOff>
    </xdr:to>
    <xdr:sp macro="" textlink="">
      <xdr:nvSpPr>
        <xdr:cNvPr id="96886"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76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254000</xdr:colOff>
      <xdr:row>160</xdr:row>
      <xdr:rowOff>0</xdr:rowOff>
    </xdr:to>
    <xdr:sp macro="" textlink="">
      <xdr:nvSpPr>
        <xdr:cNvPr id="96887"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77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254000</xdr:colOff>
      <xdr:row>169</xdr:row>
      <xdr:rowOff>0</xdr:rowOff>
    </xdr:to>
    <xdr:sp macro="" textlink="">
      <xdr:nvSpPr>
        <xdr:cNvPr id="96888"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78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254000</xdr:colOff>
      <xdr:row>201</xdr:row>
      <xdr:rowOff>0</xdr:rowOff>
    </xdr:to>
    <xdr:sp macro="" textlink="">
      <xdr:nvSpPr>
        <xdr:cNvPr id="96889"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79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254000</xdr:colOff>
      <xdr:row>207</xdr:row>
      <xdr:rowOff>120651</xdr:rowOff>
    </xdr:to>
    <xdr:sp macro="" textlink="">
      <xdr:nvSpPr>
        <xdr:cNvPr id="96890"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7A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96729"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D9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96866"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62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96891"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7B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381000</xdr:colOff>
      <xdr:row>52</xdr:row>
      <xdr:rowOff>178593</xdr:rowOff>
    </xdr:to>
    <xdr:sp macro="" textlink="">
      <xdr:nvSpPr>
        <xdr:cNvPr id="96892"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7C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381000</xdr:colOff>
      <xdr:row>65</xdr:row>
      <xdr:rowOff>161925</xdr:rowOff>
    </xdr:to>
    <xdr:sp macro="" textlink="">
      <xdr:nvSpPr>
        <xdr:cNvPr id="96893"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7D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381000</xdr:colOff>
      <xdr:row>69</xdr:row>
      <xdr:rowOff>461962</xdr:rowOff>
    </xdr:to>
    <xdr:sp macro="" textlink="">
      <xdr:nvSpPr>
        <xdr:cNvPr id="96894"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7E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381000</xdr:colOff>
      <xdr:row>77</xdr:row>
      <xdr:rowOff>361949</xdr:rowOff>
    </xdr:to>
    <xdr:sp macro="" textlink="">
      <xdr:nvSpPr>
        <xdr:cNvPr id="96895"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7F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381000</xdr:colOff>
      <xdr:row>83</xdr:row>
      <xdr:rowOff>128587</xdr:rowOff>
    </xdr:to>
    <xdr:sp macro="" textlink="">
      <xdr:nvSpPr>
        <xdr:cNvPr id="96896"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80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381000</xdr:colOff>
      <xdr:row>84</xdr:row>
      <xdr:rowOff>609600</xdr:rowOff>
    </xdr:to>
    <xdr:sp macro="" textlink="">
      <xdr:nvSpPr>
        <xdr:cNvPr id="96897"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81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119</xdr:row>
      <xdr:rowOff>83344</xdr:rowOff>
    </xdr:to>
    <xdr:sp macro="" textlink="">
      <xdr:nvSpPr>
        <xdr:cNvPr id="96898"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82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117</xdr:row>
      <xdr:rowOff>0</xdr:rowOff>
    </xdr:to>
    <xdr:sp macro="" textlink="">
      <xdr:nvSpPr>
        <xdr:cNvPr id="96899"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83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381000</xdr:colOff>
      <xdr:row>125</xdr:row>
      <xdr:rowOff>0</xdr:rowOff>
    </xdr:to>
    <xdr:sp macro="" textlink="">
      <xdr:nvSpPr>
        <xdr:cNvPr id="96900"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84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381000</xdr:colOff>
      <xdr:row>132</xdr:row>
      <xdr:rowOff>0</xdr:rowOff>
    </xdr:to>
    <xdr:sp macro="" textlink="">
      <xdr:nvSpPr>
        <xdr:cNvPr id="96901"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85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381000</xdr:colOff>
      <xdr:row>139</xdr:row>
      <xdr:rowOff>0</xdr:rowOff>
    </xdr:to>
    <xdr:sp macro="" textlink="">
      <xdr:nvSpPr>
        <xdr:cNvPr id="96902"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86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381000</xdr:colOff>
      <xdr:row>146</xdr:row>
      <xdr:rowOff>1</xdr:rowOff>
    </xdr:to>
    <xdr:sp macro="" textlink="">
      <xdr:nvSpPr>
        <xdr:cNvPr id="96903"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87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381000</xdr:colOff>
      <xdr:row>160</xdr:row>
      <xdr:rowOff>0</xdr:rowOff>
    </xdr:to>
    <xdr:sp macro="" textlink="">
      <xdr:nvSpPr>
        <xdr:cNvPr id="96904"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88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381000</xdr:colOff>
      <xdr:row>169</xdr:row>
      <xdr:rowOff>0</xdr:rowOff>
    </xdr:to>
    <xdr:sp macro="" textlink="">
      <xdr:nvSpPr>
        <xdr:cNvPr id="96905"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89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381000</xdr:colOff>
      <xdr:row>201</xdr:row>
      <xdr:rowOff>0</xdr:rowOff>
    </xdr:to>
    <xdr:sp macro="" textlink="">
      <xdr:nvSpPr>
        <xdr:cNvPr id="96906"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8A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381000</xdr:colOff>
      <xdr:row>207</xdr:row>
      <xdr:rowOff>180976</xdr:rowOff>
    </xdr:to>
    <xdr:sp macro="" textlink="">
      <xdr:nvSpPr>
        <xdr:cNvPr id="96907"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8B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96908"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8C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96912"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90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96914"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92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381000</xdr:colOff>
      <xdr:row>52</xdr:row>
      <xdr:rowOff>178593</xdr:rowOff>
    </xdr:to>
    <xdr:sp macro="" textlink="">
      <xdr:nvSpPr>
        <xdr:cNvPr id="96915"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93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381000</xdr:colOff>
      <xdr:row>65</xdr:row>
      <xdr:rowOff>161925</xdr:rowOff>
    </xdr:to>
    <xdr:sp macro="" textlink="">
      <xdr:nvSpPr>
        <xdr:cNvPr id="96916"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94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381000</xdr:colOff>
      <xdr:row>69</xdr:row>
      <xdr:rowOff>461962</xdr:rowOff>
    </xdr:to>
    <xdr:sp macro="" textlink="">
      <xdr:nvSpPr>
        <xdr:cNvPr id="96917"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95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381000</xdr:colOff>
      <xdr:row>77</xdr:row>
      <xdr:rowOff>361949</xdr:rowOff>
    </xdr:to>
    <xdr:sp macro="" textlink="">
      <xdr:nvSpPr>
        <xdr:cNvPr id="96918"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96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381000</xdr:colOff>
      <xdr:row>83</xdr:row>
      <xdr:rowOff>128587</xdr:rowOff>
    </xdr:to>
    <xdr:sp macro="" textlink="">
      <xdr:nvSpPr>
        <xdr:cNvPr id="96919"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97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381000</xdr:colOff>
      <xdr:row>84</xdr:row>
      <xdr:rowOff>609600</xdr:rowOff>
    </xdr:to>
    <xdr:sp macro="" textlink="">
      <xdr:nvSpPr>
        <xdr:cNvPr id="96920"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98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119</xdr:row>
      <xdr:rowOff>83344</xdr:rowOff>
    </xdr:to>
    <xdr:sp macro="" textlink="">
      <xdr:nvSpPr>
        <xdr:cNvPr id="96921"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99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117</xdr:row>
      <xdr:rowOff>0</xdr:rowOff>
    </xdr:to>
    <xdr:sp macro="" textlink="">
      <xdr:nvSpPr>
        <xdr:cNvPr id="96922"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9A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381000</xdr:colOff>
      <xdr:row>125</xdr:row>
      <xdr:rowOff>0</xdr:rowOff>
    </xdr:to>
    <xdr:sp macro="" textlink="">
      <xdr:nvSpPr>
        <xdr:cNvPr id="96923"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9B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381000</xdr:colOff>
      <xdr:row>132</xdr:row>
      <xdr:rowOff>0</xdr:rowOff>
    </xdr:to>
    <xdr:sp macro="" textlink="">
      <xdr:nvSpPr>
        <xdr:cNvPr id="96924"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9C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381000</xdr:colOff>
      <xdr:row>139</xdr:row>
      <xdr:rowOff>0</xdr:rowOff>
    </xdr:to>
    <xdr:sp macro="" textlink="">
      <xdr:nvSpPr>
        <xdr:cNvPr id="96925"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9D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381000</xdr:colOff>
      <xdr:row>146</xdr:row>
      <xdr:rowOff>1</xdr:rowOff>
    </xdr:to>
    <xdr:sp macro="" textlink="">
      <xdr:nvSpPr>
        <xdr:cNvPr id="96926"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9E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381000</xdr:colOff>
      <xdr:row>160</xdr:row>
      <xdr:rowOff>0</xdr:rowOff>
    </xdr:to>
    <xdr:sp macro="" textlink="">
      <xdr:nvSpPr>
        <xdr:cNvPr id="96927"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9F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381000</xdr:colOff>
      <xdr:row>169</xdr:row>
      <xdr:rowOff>0</xdr:rowOff>
    </xdr:to>
    <xdr:sp macro="" textlink="">
      <xdr:nvSpPr>
        <xdr:cNvPr id="96928"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A0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381000</xdr:colOff>
      <xdr:row>201</xdr:row>
      <xdr:rowOff>0</xdr:rowOff>
    </xdr:to>
    <xdr:sp macro="" textlink="">
      <xdr:nvSpPr>
        <xdr:cNvPr id="96929"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A1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381000</xdr:colOff>
      <xdr:row>207</xdr:row>
      <xdr:rowOff>180976</xdr:rowOff>
    </xdr:to>
    <xdr:sp macro="" textlink="">
      <xdr:nvSpPr>
        <xdr:cNvPr id="96930"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A2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96931"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A3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96935"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A7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96937"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A9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381000</xdr:colOff>
      <xdr:row>52</xdr:row>
      <xdr:rowOff>178593</xdr:rowOff>
    </xdr:to>
    <xdr:sp macro="" textlink="">
      <xdr:nvSpPr>
        <xdr:cNvPr id="96938"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AA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381000</xdr:colOff>
      <xdr:row>65</xdr:row>
      <xdr:rowOff>161925</xdr:rowOff>
    </xdr:to>
    <xdr:sp macro="" textlink="">
      <xdr:nvSpPr>
        <xdr:cNvPr id="96939"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AB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381000</xdr:colOff>
      <xdr:row>69</xdr:row>
      <xdr:rowOff>461962</xdr:rowOff>
    </xdr:to>
    <xdr:sp macro="" textlink="">
      <xdr:nvSpPr>
        <xdr:cNvPr id="96940"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AC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381000</xdr:colOff>
      <xdr:row>77</xdr:row>
      <xdr:rowOff>361949</xdr:rowOff>
    </xdr:to>
    <xdr:sp macro="" textlink="">
      <xdr:nvSpPr>
        <xdr:cNvPr id="96941"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AD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381000</xdr:colOff>
      <xdr:row>83</xdr:row>
      <xdr:rowOff>128587</xdr:rowOff>
    </xdr:to>
    <xdr:sp macro="" textlink="">
      <xdr:nvSpPr>
        <xdr:cNvPr id="96942"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AE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381000</xdr:colOff>
      <xdr:row>84</xdr:row>
      <xdr:rowOff>609600</xdr:rowOff>
    </xdr:to>
    <xdr:sp macro="" textlink="">
      <xdr:nvSpPr>
        <xdr:cNvPr id="96943"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AF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119</xdr:row>
      <xdr:rowOff>83344</xdr:rowOff>
    </xdr:to>
    <xdr:sp macro="" textlink="">
      <xdr:nvSpPr>
        <xdr:cNvPr id="96944"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B0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117</xdr:row>
      <xdr:rowOff>0</xdr:rowOff>
    </xdr:to>
    <xdr:sp macro="" textlink="">
      <xdr:nvSpPr>
        <xdr:cNvPr id="96945"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B1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381000</xdr:colOff>
      <xdr:row>125</xdr:row>
      <xdr:rowOff>0</xdr:rowOff>
    </xdr:to>
    <xdr:sp macro="" textlink="">
      <xdr:nvSpPr>
        <xdr:cNvPr id="96946"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B2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381000</xdr:colOff>
      <xdr:row>132</xdr:row>
      <xdr:rowOff>0</xdr:rowOff>
    </xdr:to>
    <xdr:sp macro="" textlink="">
      <xdr:nvSpPr>
        <xdr:cNvPr id="96947"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B3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381000</xdr:colOff>
      <xdr:row>139</xdr:row>
      <xdr:rowOff>0</xdr:rowOff>
    </xdr:to>
    <xdr:sp macro="" textlink="">
      <xdr:nvSpPr>
        <xdr:cNvPr id="96948"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B4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381000</xdr:colOff>
      <xdr:row>146</xdr:row>
      <xdr:rowOff>1</xdr:rowOff>
    </xdr:to>
    <xdr:sp macro="" textlink="">
      <xdr:nvSpPr>
        <xdr:cNvPr id="96949"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B5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381000</xdr:colOff>
      <xdr:row>160</xdr:row>
      <xdr:rowOff>0</xdr:rowOff>
    </xdr:to>
    <xdr:sp macro="" textlink="">
      <xdr:nvSpPr>
        <xdr:cNvPr id="96950"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B6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381000</xdr:colOff>
      <xdr:row>169</xdr:row>
      <xdr:rowOff>0</xdr:rowOff>
    </xdr:to>
    <xdr:sp macro="" textlink="">
      <xdr:nvSpPr>
        <xdr:cNvPr id="96951"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B7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381000</xdr:colOff>
      <xdr:row>201</xdr:row>
      <xdr:rowOff>0</xdr:rowOff>
    </xdr:to>
    <xdr:sp macro="" textlink="">
      <xdr:nvSpPr>
        <xdr:cNvPr id="96952"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B8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381000</xdr:colOff>
      <xdr:row>207</xdr:row>
      <xdr:rowOff>180976</xdr:rowOff>
    </xdr:to>
    <xdr:sp macro="" textlink="">
      <xdr:nvSpPr>
        <xdr:cNvPr id="96953"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B9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96954"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BA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96958"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BE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96960"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C0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381000</xdr:colOff>
      <xdr:row>52</xdr:row>
      <xdr:rowOff>178593</xdr:rowOff>
    </xdr:to>
    <xdr:sp macro="" textlink="">
      <xdr:nvSpPr>
        <xdr:cNvPr id="96961"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C1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381000</xdr:colOff>
      <xdr:row>65</xdr:row>
      <xdr:rowOff>161925</xdr:rowOff>
    </xdr:to>
    <xdr:sp macro="" textlink="">
      <xdr:nvSpPr>
        <xdr:cNvPr id="96962"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C2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381000</xdr:colOff>
      <xdr:row>69</xdr:row>
      <xdr:rowOff>461962</xdr:rowOff>
    </xdr:to>
    <xdr:sp macro="" textlink="">
      <xdr:nvSpPr>
        <xdr:cNvPr id="96963"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C3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381000</xdr:colOff>
      <xdr:row>77</xdr:row>
      <xdr:rowOff>361949</xdr:rowOff>
    </xdr:to>
    <xdr:sp macro="" textlink="">
      <xdr:nvSpPr>
        <xdr:cNvPr id="96964"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C4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381000</xdr:colOff>
      <xdr:row>83</xdr:row>
      <xdr:rowOff>128587</xdr:rowOff>
    </xdr:to>
    <xdr:sp macro="" textlink="">
      <xdr:nvSpPr>
        <xdr:cNvPr id="96965"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C5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381000</xdr:colOff>
      <xdr:row>84</xdr:row>
      <xdr:rowOff>609600</xdr:rowOff>
    </xdr:to>
    <xdr:sp macro="" textlink="">
      <xdr:nvSpPr>
        <xdr:cNvPr id="96966"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C6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119</xdr:row>
      <xdr:rowOff>83344</xdr:rowOff>
    </xdr:to>
    <xdr:sp macro="" textlink="">
      <xdr:nvSpPr>
        <xdr:cNvPr id="96967"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C7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117</xdr:row>
      <xdr:rowOff>0</xdr:rowOff>
    </xdr:to>
    <xdr:sp macro="" textlink="">
      <xdr:nvSpPr>
        <xdr:cNvPr id="96968"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C8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381000</xdr:colOff>
      <xdr:row>125</xdr:row>
      <xdr:rowOff>0</xdr:rowOff>
    </xdr:to>
    <xdr:sp macro="" textlink="">
      <xdr:nvSpPr>
        <xdr:cNvPr id="96969"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C9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381000</xdr:colOff>
      <xdr:row>132</xdr:row>
      <xdr:rowOff>0</xdr:rowOff>
    </xdr:to>
    <xdr:sp macro="" textlink="">
      <xdr:nvSpPr>
        <xdr:cNvPr id="96970"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CA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381000</xdr:colOff>
      <xdr:row>139</xdr:row>
      <xdr:rowOff>0</xdr:rowOff>
    </xdr:to>
    <xdr:sp macro="" textlink="">
      <xdr:nvSpPr>
        <xdr:cNvPr id="96971"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CB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381000</xdr:colOff>
      <xdr:row>146</xdr:row>
      <xdr:rowOff>1</xdr:rowOff>
    </xdr:to>
    <xdr:sp macro="" textlink="">
      <xdr:nvSpPr>
        <xdr:cNvPr id="96972"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CC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381000</xdr:colOff>
      <xdr:row>160</xdr:row>
      <xdr:rowOff>0</xdr:rowOff>
    </xdr:to>
    <xdr:sp macro="" textlink="">
      <xdr:nvSpPr>
        <xdr:cNvPr id="96973"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CD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381000</xdr:colOff>
      <xdr:row>169</xdr:row>
      <xdr:rowOff>0</xdr:rowOff>
    </xdr:to>
    <xdr:sp macro="" textlink="">
      <xdr:nvSpPr>
        <xdr:cNvPr id="96974"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CE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381000</xdr:colOff>
      <xdr:row>201</xdr:row>
      <xdr:rowOff>0</xdr:rowOff>
    </xdr:to>
    <xdr:sp macro="" textlink="">
      <xdr:nvSpPr>
        <xdr:cNvPr id="96975"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CF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381000</xdr:colOff>
      <xdr:row>207</xdr:row>
      <xdr:rowOff>180976</xdr:rowOff>
    </xdr:to>
    <xdr:sp macro="" textlink="">
      <xdr:nvSpPr>
        <xdr:cNvPr id="96976"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D0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96977"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D1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96981"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D5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96983"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D7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381000</xdr:colOff>
      <xdr:row>52</xdr:row>
      <xdr:rowOff>178593</xdr:rowOff>
    </xdr:to>
    <xdr:sp macro="" textlink="">
      <xdr:nvSpPr>
        <xdr:cNvPr id="96984"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D8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381000</xdr:colOff>
      <xdr:row>65</xdr:row>
      <xdr:rowOff>161925</xdr:rowOff>
    </xdr:to>
    <xdr:sp macro="" textlink="">
      <xdr:nvSpPr>
        <xdr:cNvPr id="96985"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D9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381000</xdr:colOff>
      <xdr:row>69</xdr:row>
      <xdr:rowOff>461962</xdr:rowOff>
    </xdr:to>
    <xdr:sp macro="" textlink="">
      <xdr:nvSpPr>
        <xdr:cNvPr id="96986"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DA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381000</xdr:colOff>
      <xdr:row>77</xdr:row>
      <xdr:rowOff>361949</xdr:rowOff>
    </xdr:to>
    <xdr:sp macro="" textlink="">
      <xdr:nvSpPr>
        <xdr:cNvPr id="96987"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DB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381000</xdr:colOff>
      <xdr:row>83</xdr:row>
      <xdr:rowOff>128587</xdr:rowOff>
    </xdr:to>
    <xdr:sp macro="" textlink="">
      <xdr:nvSpPr>
        <xdr:cNvPr id="96988"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DC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381000</xdr:colOff>
      <xdr:row>84</xdr:row>
      <xdr:rowOff>609600</xdr:rowOff>
    </xdr:to>
    <xdr:sp macro="" textlink="">
      <xdr:nvSpPr>
        <xdr:cNvPr id="96989"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DD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119</xdr:row>
      <xdr:rowOff>83344</xdr:rowOff>
    </xdr:to>
    <xdr:sp macro="" textlink="">
      <xdr:nvSpPr>
        <xdr:cNvPr id="96990"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DE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117</xdr:row>
      <xdr:rowOff>0</xdr:rowOff>
    </xdr:to>
    <xdr:sp macro="" textlink="">
      <xdr:nvSpPr>
        <xdr:cNvPr id="96991"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DF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381000</xdr:colOff>
      <xdr:row>125</xdr:row>
      <xdr:rowOff>0</xdr:rowOff>
    </xdr:to>
    <xdr:sp macro="" textlink="">
      <xdr:nvSpPr>
        <xdr:cNvPr id="96992"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E0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381000</xdr:colOff>
      <xdr:row>132</xdr:row>
      <xdr:rowOff>0</xdr:rowOff>
    </xdr:to>
    <xdr:sp macro="" textlink="">
      <xdr:nvSpPr>
        <xdr:cNvPr id="96993"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E1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381000</xdr:colOff>
      <xdr:row>139</xdr:row>
      <xdr:rowOff>0</xdr:rowOff>
    </xdr:to>
    <xdr:sp macro="" textlink="">
      <xdr:nvSpPr>
        <xdr:cNvPr id="96994"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E2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381000</xdr:colOff>
      <xdr:row>146</xdr:row>
      <xdr:rowOff>1</xdr:rowOff>
    </xdr:to>
    <xdr:sp macro="" textlink="">
      <xdr:nvSpPr>
        <xdr:cNvPr id="96995"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E3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381000</xdr:colOff>
      <xdr:row>160</xdr:row>
      <xdr:rowOff>0</xdr:rowOff>
    </xdr:to>
    <xdr:sp macro="" textlink="">
      <xdr:nvSpPr>
        <xdr:cNvPr id="96996"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E4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381000</xdr:colOff>
      <xdr:row>169</xdr:row>
      <xdr:rowOff>0</xdr:rowOff>
    </xdr:to>
    <xdr:sp macro="" textlink="">
      <xdr:nvSpPr>
        <xdr:cNvPr id="96997"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E5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381000</xdr:colOff>
      <xdr:row>201</xdr:row>
      <xdr:rowOff>0</xdr:rowOff>
    </xdr:to>
    <xdr:sp macro="" textlink="">
      <xdr:nvSpPr>
        <xdr:cNvPr id="96998"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E6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381000</xdr:colOff>
      <xdr:row>207</xdr:row>
      <xdr:rowOff>180976</xdr:rowOff>
    </xdr:to>
    <xdr:sp macro="" textlink="">
      <xdr:nvSpPr>
        <xdr:cNvPr id="96999"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E7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97000"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E8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97004"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EC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97006"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EE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381000</xdr:colOff>
      <xdr:row>52</xdr:row>
      <xdr:rowOff>178593</xdr:rowOff>
    </xdr:to>
    <xdr:sp macro="" textlink="">
      <xdr:nvSpPr>
        <xdr:cNvPr id="97007"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EF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381000</xdr:colOff>
      <xdr:row>65</xdr:row>
      <xdr:rowOff>161925</xdr:rowOff>
    </xdr:to>
    <xdr:sp macro="" textlink="">
      <xdr:nvSpPr>
        <xdr:cNvPr id="97008"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F0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381000</xdr:colOff>
      <xdr:row>69</xdr:row>
      <xdr:rowOff>461962</xdr:rowOff>
    </xdr:to>
    <xdr:sp macro="" textlink="">
      <xdr:nvSpPr>
        <xdr:cNvPr id="97009"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F1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381000</xdr:colOff>
      <xdr:row>77</xdr:row>
      <xdr:rowOff>361949</xdr:rowOff>
    </xdr:to>
    <xdr:sp macro="" textlink="">
      <xdr:nvSpPr>
        <xdr:cNvPr id="97010"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F2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381000</xdr:colOff>
      <xdr:row>83</xdr:row>
      <xdr:rowOff>128587</xdr:rowOff>
    </xdr:to>
    <xdr:sp macro="" textlink="">
      <xdr:nvSpPr>
        <xdr:cNvPr id="97011"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F3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381000</xdr:colOff>
      <xdr:row>84</xdr:row>
      <xdr:rowOff>609600</xdr:rowOff>
    </xdr:to>
    <xdr:sp macro="" textlink="">
      <xdr:nvSpPr>
        <xdr:cNvPr id="97012"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F4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119</xdr:row>
      <xdr:rowOff>83344</xdr:rowOff>
    </xdr:to>
    <xdr:sp macro="" textlink="">
      <xdr:nvSpPr>
        <xdr:cNvPr id="97013"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F5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117</xdr:row>
      <xdr:rowOff>0</xdr:rowOff>
    </xdr:to>
    <xdr:sp macro="" textlink="">
      <xdr:nvSpPr>
        <xdr:cNvPr id="97014"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F6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381000</xdr:colOff>
      <xdr:row>125</xdr:row>
      <xdr:rowOff>0</xdr:rowOff>
    </xdr:to>
    <xdr:sp macro="" textlink="">
      <xdr:nvSpPr>
        <xdr:cNvPr id="97015"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F7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381000</xdr:colOff>
      <xdr:row>132</xdr:row>
      <xdr:rowOff>0</xdr:rowOff>
    </xdr:to>
    <xdr:sp macro="" textlink="">
      <xdr:nvSpPr>
        <xdr:cNvPr id="97016"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F8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381000</xdr:colOff>
      <xdr:row>139</xdr:row>
      <xdr:rowOff>0</xdr:rowOff>
    </xdr:to>
    <xdr:sp macro="" textlink="">
      <xdr:nvSpPr>
        <xdr:cNvPr id="97017"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F9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381000</xdr:colOff>
      <xdr:row>146</xdr:row>
      <xdr:rowOff>1</xdr:rowOff>
    </xdr:to>
    <xdr:sp macro="" textlink="">
      <xdr:nvSpPr>
        <xdr:cNvPr id="97018"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FA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381000</xdr:colOff>
      <xdr:row>160</xdr:row>
      <xdr:rowOff>0</xdr:rowOff>
    </xdr:to>
    <xdr:sp macro="" textlink="">
      <xdr:nvSpPr>
        <xdr:cNvPr id="97019"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FB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381000</xdr:colOff>
      <xdr:row>169</xdr:row>
      <xdr:rowOff>0</xdr:rowOff>
    </xdr:to>
    <xdr:sp macro="" textlink="">
      <xdr:nvSpPr>
        <xdr:cNvPr id="97020"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FC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381000</xdr:colOff>
      <xdr:row>201</xdr:row>
      <xdr:rowOff>0</xdr:rowOff>
    </xdr:to>
    <xdr:sp macro="" textlink="">
      <xdr:nvSpPr>
        <xdr:cNvPr id="97021"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FD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381000</xdr:colOff>
      <xdr:row>207</xdr:row>
      <xdr:rowOff>180976</xdr:rowOff>
    </xdr:to>
    <xdr:sp macro="" textlink="">
      <xdr:nvSpPr>
        <xdr:cNvPr id="97022"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FE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97023"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FF7A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97027"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03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97029"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05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381000</xdr:colOff>
      <xdr:row>52</xdr:row>
      <xdr:rowOff>178593</xdr:rowOff>
    </xdr:to>
    <xdr:sp macro="" textlink="">
      <xdr:nvSpPr>
        <xdr:cNvPr id="97030"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06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381000</xdr:colOff>
      <xdr:row>65</xdr:row>
      <xdr:rowOff>161925</xdr:rowOff>
    </xdr:to>
    <xdr:sp macro="" textlink="">
      <xdr:nvSpPr>
        <xdr:cNvPr id="97031"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07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381000</xdr:colOff>
      <xdr:row>69</xdr:row>
      <xdr:rowOff>461962</xdr:rowOff>
    </xdr:to>
    <xdr:sp macro="" textlink="">
      <xdr:nvSpPr>
        <xdr:cNvPr id="97032"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08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381000</xdr:colOff>
      <xdr:row>77</xdr:row>
      <xdr:rowOff>361949</xdr:rowOff>
    </xdr:to>
    <xdr:sp macro="" textlink="">
      <xdr:nvSpPr>
        <xdr:cNvPr id="97033"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09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381000</xdr:colOff>
      <xdr:row>83</xdr:row>
      <xdr:rowOff>128587</xdr:rowOff>
    </xdr:to>
    <xdr:sp macro="" textlink="">
      <xdr:nvSpPr>
        <xdr:cNvPr id="97034"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0A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381000</xdr:colOff>
      <xdr:row>84</xdr:row>
      <xdr:rowOff>609600</xdr:rowOff>
    </xdr:to>
    <xdr:sp macro="" textlink="">
      <xdr:nvSpPr>
        <xdr:cNvPr id="97035"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0B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119</xdr:row>
      <xdr:rowOff>83344</xdr:rowOff>
    </xdr:to>
    <xdr:sp macro="" textlink="">
      <xdr:nvSpPr>
        <xdr:cNvPr id="97036"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0C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117</xdr:row>
      <xdr:rowOff>0</xdr:rowOff>
    </xdr:to>
    <xdr:sp macro="" textlink="">
      <xdr:nvSpPr>
        <xdr:cNvPr id="97037"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0D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381000</xdr:colOff>
      <xdr:row>125</xdr:row>
      <xdr:rowOff>0</xdr:rowOff>
    </xdr:to>
    <xdr:sp macro="" textlink="">
      <xdr:nvSpPr>
        <xdr:cNvPr id="97038"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0E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381000</xdr:colOff>
      <xdr:row>132</xdr:row>
      <xdr:rowOff>0</xdr:rowOff>
    </xdr:to>
    <xdr:sp macro="" textlink="">
      <xdr:nvSpPr>
        <xdr:cNvPr id="97039"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0F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381000</xdr:colOff>
      <xdr:row>139</xdr:row>
      <xdr:rowOff>0</xdr:rowOff>
    </xdr:to>
    <xdr:sp macro="" textlink="">
      <xdr:nvSpPr>
        <xdr:cNvPr id="97040"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10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381000</xdr:colOff>
      <xdr:row>146</xdr:row>
      <xdr:rowOff>1</xdr:rowOff>
    </xdr:to>
    <xdr:sp macro="" textlink="">
      <xdr:nvSpPr>
        <xdr:cNvPr id="97041"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11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381000</xdr:colOff>
      <xdr:row>160</xdr:row>
      <xdr:rowOff>0</xdr:rowOff>
    </xdr:to>
    <xdr:sp macro="" textlink="">
      <xdr:nvSpPr>
        <xdr:cNvPr id="97042"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12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381000</xdr:colOff>
      <xdr:row>169</xdr:row>
      <xdr:rowOff>0</xdr:rowOff>
    </xdr:to>
    <xdr:sp macro="" textlink="">
      <xdr:nvSpPr>
        <xdr:cNvPr id="97043"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13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381000</xdr:colOff>
      <xdr:row>201</xdr:row>
      <xdr:rowOff>0</xdr:rowOff>
    </xdr:to>
    <xdr:sp macro="" textlink="">
      <xdr:nvSpPr>
        <xdr:cNvPr id="97044"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14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381000</xdr:colOff>
      <xdr:row>207</xdr:row>
      <xdr:rowOff>180976</xdr:rowOff>
    </xdr:to>
    <xdr:sp macro="" textlink="">
      <xdr:nvSpPr>
        <xdr:cNvPr id="97045"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15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97046"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16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97050"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1A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97052"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1C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381000</xdr:colOff>
      <xdr:row>52</xdr:row>
      <xdr:rowOff>178593</xdr:rowOff>
    </xdr:to>
    <xdr:sp macro="" textlink="">
      <xdr:nvSpPr>
        <xdr:cNvPr id="97053"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1D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381000</xdr:colOff>
      <xdr:row>65</xdr:row>
      <xdr:rowOff>161925</xdr:rowOff>
    </xdr:to>
    <xdr:sp macro="" textlink="">
      <xdr:nvSpPr>
        <xdr:cNvPr id="97054"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1E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381000</xdr:colOff>
      <xdr:row>69</xdr:row>
      <xdr:rowOff>461962</xdr:rowOff>
    </xdr:to>
    <xdr:sp macro="" textlink="">
      <xdr:nvSpPr>
        <xdr:cNvPr id="97055"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1F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381000</xdr:colOff>
      <xdr:row>77</xdr:row>
      <xdr:rowOff>361949</xdr:rowOff>
    </xdr:to>
    <xdr:sp macro="" textlink="">
      <xdr:nvSpPr>
        <xdr:cNvPr id="97056"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20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381000</xdr:colOff>
      <xdr:row>83</xdr:row>
      <xdr:rowOff>128587</xdr:rowOff>
    </xdr:to>
    <xdr:sp macro="" textlink="">
      <xdr:nvSpPr>
        <xdr:cNvPr id="97057"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21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381000</xdr:colOff>
      <xdr:row>84</xdr:row>
      <xdr:rowOff>609600</xdr:rowOff>
    </xdr:to>
    <xdr:sp macro="" textlink="">
      <xdr:nvSpPr>
        <xdr:cNvPr id="97058"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22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119</xdr:row>
      <xdr:rowOff>83344</xdr:rowOff>
    </xdr:to>
    <xdr:sp macro="" textlink="">
      <xdr:nvSpPr>
        <xdr:cNvPr id="97059"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23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117</xdr:row>
      <xdr:rowOff>0</xdr:rowOff>
    </xdr:to>
    <xdr:sp macro="" textlink="">
      <xdr:nvSpPr>
        <xdr:cNvPr id="97060"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24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381000</xdr:colOff>
      <xdr:row>125</xdr:row>
      <xdr:rowOff>0</xdr:rowOff>
    </xdr:to>
    <xdr:sp macro="" textlink="">
      <xdr:nvSpPr>
        <xdr:cNvPr id="97061"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25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381000</xdr:colOff>
      <xdr:row>132</xdr:row>
      <xdr:rowOff>0</xdr:rowOff>
    </xdr:to>
    <xdr:sp macro="" textlink="">
      <xdr:nvSpPr>
        <xdr:cNvPr id="97062"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26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381000</xdr:colOff>
      <xdr:row>139</xdr:row>
      <xdr:rowOff>0</xdr:rowOff>
    </xdr:to>
    <xdr:sp macro="" textlink="">
      <xdr:nvSpPr>
        <xdr:cNvPr id="97063"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27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381000</xdr:colOff>
      <xdr:row>146</xdr:row>
      <xdr:rowOff>1</xdr:rowOff>
    </xdr:to>
    <xdr:sp macro="" textlink="">
      <xdr:nvSpPr>
        <xdr:cNvPr id="97064"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28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381000</xdr:colOff>
      <xdr:row>160</xdr:row>
      <xdr:rowOff>0</xdr:rowOff>
    </xdr:to>
    <xdr:sp macro="" textlink="">
      <xdr:nvSpPr>
        <xdr:cNvPr id="97065"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29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381000</xdr:colOff>
      <xdr:row>169</xdr:row>
      <xdr:rowOff>0</xdr:rowOff>
    </xdr:to>
    <xdr:sp macro="" textlink="">
      <xdr:nvSpPr>
        <xdr:cNvPr id="97066"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2A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381000</xdr:colOff>
      <xdr:row>201</xdr:row>
      <xdr:rowOff>0</xdr:rowOff>
    </xdr:to>
    <xdr:sp macro="" textlink="">
      <xdr:nvSpPr>
        <xdr:cNvPr id="97067"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2B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381000</xdr:colOff>
      <xdr:row>207</xdr:row>
      <xdr:rowOff>180976</xdr:rowOff>
    </xdr:to>
    <xdr:sp macro="" textlink="">
      <xdr:nvSpPr>
        <xdr:cNvPr id="97068"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2C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97069"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2D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97073"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31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97075"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33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381000</xdr:colOff>
      <xdr:row>52</xdr:row>
      <xdr:rowOff>178593</xdr:rowOff>
    </xdr:to>
    <xdr:sp macro="" textlink="">
      <xdr:nvSpPr>
        <xdr:cNvPr id="97076"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34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381000</xdr:colOff>
      <xdr:row>65</xdr:row>
      <xdr:rowOff>161925</xdr:rowOff>
    </xdr:to>
    <xdr:sp macro="" textlink="">
      <xdr:nvSpPr>
        <xdr:cNvPr id="97077"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35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381000</xdr:colOff>
      <xdr:row>69</xdr:row>
      <xdr:rowOff>461962</xdr:rowOff>
    </xdr:to>
    <xdr:sp macro="" textlink="">
      <xdr:nvSpPr>
        <xdr:cNvPr id="97078"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36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381000</xdr:colOff>
      <xdr:row>77</xdr:row>
      <xdr:rowOff>361949</xdr:rowOff>
    </xdr:to>
    <xdr:sp macro="" textlink="">
      <xdr:nvSpPr>
        <xdr:cNvPr id="97079"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37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381000</xdr:colOff>
      <xdr:row>83</xdr:row>
      <xdr:rowOff>128587</xdr:rowOff>
    </xdr:to>
    <xdr:sp macro="" textlink="">
      <xdr:nvSpPr>
        <xdr:cNvPr id="97080"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38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381000</xdr:colOff>
      <xdr:row>84</xdr:row>
      <xdr:rowOff>609600</xdr:rowOff>
    </xdr:to>
    <xdr:sp macro="" textlink="">
      <xdr:nvSpPr>
        <xdr:cNvPr id="97081"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39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119</xdr:row>
      <xdr:rowOff>83344</xdr:rowOff>
    </xdr:to>
    <xdr:sp macro="" textlink="">
      <xdr:nvSpPr>
        <xdr:cNvPr id="97082"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3A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117</xdr:row>
      <xdr:rowOff>0</xdr:rowOff>
    </xdr:to>
    <xdr:sp macro="" textlink="">
      <xdr:nvSpPr>
        <xdr:cNvPr id="97083"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3B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381000</xdr:colOff>
      <xdr:row>125</xdr:row>
      <xdr:rowOff>0</xdr:rowOff>
    </xdr:to>
    <xdr:sp macro="" textlink="">
      <xdr:nvSpPr>
        <xdr:cNvPr id="97084"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3C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381000</xdr:colOff>
      <xdr:row>132</xdr:row>
      <xdr:rowOff>0</xdr:rowOff>
    </xdr:to>
    <xdr:sp macro="" textlink="">
      <xdr:nvSpPr>
        <xdr:cNvPr id="97085"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3D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381000</xdr:colOff>
      <xdr:row>139</xdr:row>
      <xdr:rowOff>0</xdr:rowOff>
    </xdr:to>
    <xdr:sp macro="" textlink="">
      <xdr:nvSpPr>
        <xdr:cNvPr id="97086"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3E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381000</xdr:colOff>
      <xdr:row>146</xdr:row>
      <xdr:rowOff>1</xdr:rowOff>
    </xdr:to>
    <xdr:sp macro="" textlink="">
      <xdr:nvSpPr>
        <xdr:cNvPr id="97087"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3F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381000</xdr:colOff>
      <xdr:row>160</xdr:row>
      <xdr:rowOff>0</xdr:rowOff>
    </xdr:to>
    <xdr:sp macro="" textlink="">
      <xdr:nvSpPr>
        <xdr:cNvPr id="97088"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40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381000</xdr:colOff>
      <xdr:row>169</xdr:row>
      <xdr:rowOff>0</xdr:rowOff>
    </xdr:to>
    <xdr:sp macro="" textlink="">
      <xdr:nvSpPr>
        <xdr:cNvPr id="97089"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41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381000</xdr:colOff>
      <xdr:row>201</xdr:row>
      <xdr:rowOff>0</xdr:rowOff>
    </xdr:to>
    <xdr:sp macro="" textlink="">
      <xdr:nvSpPr>
        <xdr:cNvPr id="97090"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42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381000</xdr:colOff>
      <xdr:row>207</xdr:row>
      <xdr:rowOff>180976</xdr:rowOff>
    </xdr:to>
    <xdr:sp macro="" textlink="">
      <xdr:nvSpPr>
        <xdr:cNvPr id="97091"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43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97103"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4F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97107"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53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97109"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55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381000</xdr:colOff>
      <xdr:row>52</xdr:row>
      <xdr:rowOff>178593</xdr:rowOff>
    </xdr:to>
    <xdr:sp macro="" textlink="">
      <xdr:nvSpPr>
        <xdr:cNvPr id="97110"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56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381000</xdr:colOff>
      <xdr:row>65</xdr:row>
      <xdr:rowOff>161925</xdr:rowOff>
    </xdr:to>
    <xdr:sp macro="" textlink="">
      <xdr:nvSpPr>
        <xdr:cNvPr id="97111"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57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381000</xdr:colOff>
      <xdr:row>69</xdr:row>
      <xdr:rowOff>461962</xdr:rowOff>
    </xdr:to>
    <xdr:sp macro="" textlink="">
      <xdr:nvSpPr>
        <xdr:cNvPr id="97112"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58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381000</xdr:colOff>
      <xdr:row>77</xdr:row>
      <xdr:rowOff>361949</xdr:rowOff>
    </xdr:to>
    <xdr:sp macro="" textlink="">
      <xdr:nvSpPr>
        <xdr:cNvPr id="97113"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59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381000</xdr:colOff>
      <xdr:row>83</xdr:row>
      <xdr:rowOff>128587</xdr:rowOff>
    </xdr:to>
    <xdr:sp macro="" textlink="">
      <xdr:nvSpPr>
        <xdr:cNvPr id="97114"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5A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381000</xdr:colOff>
      <xdr:row>84</xdr:row>
      <xdr:rowOff>609600</xdr:rowOff>
    </xdr:to>
    <xdr:sp macro="" textlink="">
      <xdr:nvSpPr>
        <xdr:cNvPr id="97115"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5B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119</xdr:row>
      <xdr:rowOff>83344</xdr:rowOff>
    </xdr:to>
    <xdr:sp macro="" textlink="">
      <xdr:nvSpPr>
        <xdr:cNvPr id="97116"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5C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117</xdr:row>
      <xdr:rowOff>0</xdr:rowOff>
    </xdr:to>
    <xdr:sp macro="" textlink="">
      <xdr:nvSpPr>
        <xdr:cNvPr id="97117"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5D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381000</xdr:colOff>
      <xdr:row>125</xdr:row>
      <xdr:rowOff>0</xdr:rowOff>
    </xdr:to>
    <xdr:sp macro="" textlink="">
      <xdr:nvSpPr>
        <xdr:cNvPr id="97118"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5E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381000</xdr:colOff>
      <xdr:row>132</xdr:row>
      <xdr:rowOff>0</xdr:rowOff>
    </xdr:to>
    <xdr:sp macro="" textlink="">
      <xdr:nvSpPr>
        <xdr:cNvPr id="97119"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5F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381000</xdr:colOff>
      <xdr:row>139</xdr:row>
      <xdr:rowOff>0</xdr:rowOff>
    </xdr:to>
    <xdr:sp macro="" textlink="">
      <xdr:nvSpPr>
        <xdr:cNvPr id="97120"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60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381000</xdr:colOff>
      <xdr:row>146</xdr:row>
      <xdr:rowOff>1</xdr:rowOff>
    </xdr:to>
    <xdr:sp macro="" textlink="">
      <xdr:nvSpPr>
        <xdr:cNvPr id="97121"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61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381000</xdr:colOff>
      <xdr:row>160</xdr:row>
      <xdr:rowOff>0</xdr:rowOff>
    </xdr:to>
    <xdr:sp macro="" textlink="">
      <xdr:nvSpPr>
        <xdr:cNvPr id="97122"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62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381000</xdr:colOff>
      <xdr:row>169</xdr:row>
      <xdr:rowOff>0</xdr:rowOff>
    </xdr:to>
    <xdr:sp macro="" textlink="">
      <xdr:nvSpPr>
        <xdr:cNvPr id="97123"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63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381000</xdr:colOff>
      <xdr:row>201</xdr:row>
      <xdr:rowOff>0</xdr:rowOff>
    </xdr:to>
    <xdr:sp macro="" textlink="">
      <xdr:nvSpPr>
        <xdr:cNvPr id="97124"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64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381000</xdr:colOff>
      <xdr:row>207</xdr:row>
      <xdr:rowOff>180976</xdr:rowOff>
    </xdr:to>
    <xdr:sp macro="" textlink="">
      <xdr:nvSpPr>
        <xdr:cNvPr id="97125"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65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96725"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D5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97092"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44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97094"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46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381000</xdr:colOff>
      <xdr:row>52</xdr:row>
      <xdr:rowOff>178593</xdr:rowOff>
    </xdr:to>
    <xdr:sp macro="" textlink="">
      <xdr:nvSpPr>
        <xdr:cNvPr id="97095"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47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381000</xdr:colOff>
      <xdr:row>65</xdr:row>
      <xdr:rowOff>161925</xdr:rowOff>
    </xdr:to>
    <xdr:sp macro="" textlink="">
      <xdr:nvSpPr>
        <xdr:cNvPr id="97096"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48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381000</xdr:colOff>
      <xdr:row>69</xdr:row>
      <xdr:rowOff>461962</xdr:rowOff>
    </xdr:to>
    <xdr:sp macro="" textlink="">
      <xdr:nvSpPr>
        <xdr:cNvPr id="97097"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49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381000</xdr:colOff>
      <xdr:row>77</xdr:row>
      <xdr:rowOff>361949</xdr:rowOff>
    </xdr:to>
    <xdr:sp macro="" textlink="">
      <xdr:nvSpPr>
        <xdr:cNvPr id="97098"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4A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381000</xdr:colOff>
      <xdr:row>83</xdr:row>
      <xdr:rowOff>128587</xdr:rowOff>
    </xdr:to>
    <xdr:sp macro="" textlink="">
      <xdr:nvSpPr>
        <xdr:cNvPr id="97099"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4B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381000</xdr:colOff>
      <xdr:row>84</xdr:row>
      <xdr:rowOff>609600</xdr:rowOff>
    </xdr:to>
    <xdr:sp macro="" textlink="">
      <xdr:nvSpPr>
        <xdr:cNvPr id="97100"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4C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119</xdr:row>
      <xdr:rowOff>83344</xdr:rowOff>
    </xdr:to>
    <xdr:sp macro="" textlink="">
      <xdr:nvSpPr>
        <xdr:cNvPr id="97101"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4D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117</xdr:row>
      <xdr:rowOff>0</xdr:rowOff>
    </xdr:to>
    <xdr:sp macro="" textlink="">
      <xdr:nvSpPr>
        <xdr:cNvPr id="97102"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4E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381000</xdr:colOff>
      <xdr:row>125</xdr:row>
      <xdr:rowOff>0</xdr:rowOff>
    </xdr:to>
    <xdr:sp macro="" textlink="">
      <xdr:nvSpPr>
        <xdr:cNvPr id="97126"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66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381000</xdr:colOff>
      <xdr:row>132</xdr:row>
      <xdr:rowOff>0</xdr:rowOff>
    </xdr:to>
    <xdr:sp macro="" textlink="">
      <xdr:nvSpPr>
        <xdr:cNvPr id="97127"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67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381000</xdr:colOff>
      <xdr:row>139</xdr:row>
      <xdr:rowOff>0</xdr:rowOff>
    </xdr:to>
    <xdr:sp macro="" textlink="">
      <xdr:nvSpPr>
        <xdr:cNvPr id="97128"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68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381000</xdr:colOff>
      <xdr:row>146</xdr:row>
      <xdr:rowOff>1</xdr:rowOff>
    </xdr:to>
    <xdr:sp macro="" textlink="">
      <xdr:nvSpPr>
        <xdr:cNvPr id="97129"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69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381000</xdr:colOff>
      <xdr:row>160</xdr:row>
      <xdr:rowOff>0</xdr:rowOff>
    </xdr:to>
    <xdr:sp macro="" textlink="">
      <xdr:nvSpPr>
        <xdr:cNvPr id="97130"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6A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381000</xdr:colOff>
      <xdr:row>169</xdr:row>
      <xdr:rowOff>0</xdr:rowOff>
    </xdr:to>
    <xdr:sp macro="" textlink="">
      <xdr:nvSpPr>
        <xdr:cNvPr id="97131"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6B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381000</xdr:colOff>
      <xdr:row>201</xdr:row>
      <xdr:rowOff>0</xdr:rowOff>
    </xdr:to>
    <xdr:sp macro="" textlink="">
      <xdr:nvSpPr>
        <xdr:cNvPr id="97132"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6C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381000</xdr:colOff>
      <xdr:row>207</xdr:row>
      <xdr:rowOff>180976</xdr:rowOff>
    </xdr:to>
    <xdr:sp macro="" textlink="">
      <xdr:nvSpPr>
        <xdr:cNvPr id="97133"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6D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97134"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6E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97138"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72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97140"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74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381000</xdr:colOff>
      <xdr:row>52</xdr:row>
      <xdr:rowOff>178593</xdr:rowOff>
    </xdr:to>
    <xdr:sp macro="" textlink="">
      <xdr:nvSpPr>
        <xdr:cNvPr id="97141"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75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381000</xdr:colOff>
      <xdr:row>65</xdr:row>
      <xdr:rowOff>161925</xdr:rowOff>
    </xdr:to>
    <xdr:sp macro="" textlink="">
      <xdr:nvSpPr>
        <xdr:cNvPr id="97142"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76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381000</xdr:colOff>
      <xdr:row>69</xdr:row>
      <xdr:rowOff>461962</xdr:rowOff>
    </xdr:to>
    <xdr:sp macro="" textlink="">
      <xdr:nvSpPr>
        <xdr:cNvPr id="97143"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77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381000</xdr:colOff>
      <xdr:row>77</xdr:row>
      <xdr:rowOff>361949</xdr:rowOff>
    </xdr:to>
    <xdr:sp macro="" textlink="">
      <xdr:nvSpPr>
        <xdr:cNvPr id="97144"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78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381000</xdr:colOff>
      <xdr:row>83</xdr:row>
      <xdr:rowOff>128587</xdr:rowOff>
    </xdr:to>
    <xdr:sp macro="" textlink="">
      <xdr:nvSpPr>
        <xdr:cNvPr id="97145"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79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381000</xdr:colOff>
      <xdr:row>84</xdr:row>
      <xdr:rowOff>609600</xdr:rowOff>
    </xdr:to>
    <xdr:sp macro="" textlink="">
      <xdr:nvSpPr>
        <xdr:cNvPr id="97146"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7A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119</xdr:row>
      <xdr:rowOff>83344</xdr:rowOff>
    </xdr:to>
    <xdr:sp macro="" textlink="">
      <xdr:nvSpPr>
        <xdr:cNvPr id="97147"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7B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117</xdr:row>
      <xdr:rowOff>0</xdr:rowOff>
    </xdr:to>
    <xdr:sp macro="" textlink="">
      <xdr:nvSpPr>
        <xdr:cNvPr id="97148"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7C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381000</xdr:colOff>
      <xdr:row>125</xdr:row>
      <xdr:rowOff>0</xdr:rowOff>
    </xdr:to>
    <xdr:sp macro="" textlink="">
      <xdr:nvSpPr>
        <xdr:cNvPr id="97149"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7D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381000</xdr:colOff>
      <xdr:row>132</xdr:row>
      <xdr:rowOff>0</xdr:rowOff>
    </xdr:to>
    <xdr:sp macro="" textlink="">
      <xdr:nvSpPr>
        <xdr:cNvPr id="97150"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7E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381000</xdr:colOff>
      <xdr:row>139</xdr:row>
      <xdr:rowOff>0</xdr:rowOff>
    </xdr:to>
    <xdr:sp macro="" textlink="">
      <xdr:nvSpPr>
        <xdr:cNvPr id="97151"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7F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381000</xdr:colOff>
      <xdr:row>146</xdr:row>
      <xdr:rowOff>1</xdr:rowOff>
    </xdr:to>
    <xdr:sp macro="" textlink="">
      <xdr:nvSpPr>
        <xdr:cNvPr id="96258"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02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381000</xdr:colOff>
      <xdr:row>160</xdr:row>
      <xdr:rowOff>0</xdr:rowOff>
    </xdr:to>
    <xdr:sp macro="" textlink="">
      <xdr:nvSpPr>
        <xdr:cNvPr id="96259"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03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381000</xdr:colOff>
      <xdr:row>169</xdr:row>
      <xdr:rowOff>0</xdr:rowOff>
    </xdr:to>
    <xdr:sp macro="" textlink="">
      <xdr:nvSpPr>
        <xdr:cNvPr id="96260"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04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381000</xdr:colOff>
      <xdr:row>201</xdr:row>
      <xdr:rowOff>0</xdr:rowOff>
    </xdr:to>
    <xdr:sp macro="" textlink="">
      <xdr:nvSpPr>
        <xdr:cNvPr id="96261"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05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381000</xdr:colOff>
      <xdr:row>207</xdr:row>
      <xdr:rowOff>180976</xdr:rowOff>
    </xdr:to>
    <xdr:sp macro="" textlink="">
      <xdr:nvSpPr>
        <xdr:cNvPr id="96262"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06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96267"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0B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96271"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0F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96274"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12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381000</xdr:colOff>
      <xdr:row>52</xdr:row>
      <xdr:rowOff>178593</xdr:rowOff>
    </xdr:to>
    <xdr:sp macro="" textlink="">
      <xdr:nvSpPr>
        <xdr:cNvPr id="96275"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13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381000</xdr:colOff>
      <xdr:row>65</xdr:row>
      <xdr:rowOff>161925</xdr:rowOff>
    </xdr:to>
    <xdr:sp macro="" textlink="">
      <xdr:nvSpPr>
        <xdr:cNvPr id="96276"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14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381000</xdr:colOff>
      <xdr:row>69</xdr:row>
      <xdr:rowOff>461962</xdr:rowOff>
    </xdr:to>
    <xdr:sp macro="" textlink="">
      <xdr:nvSpPr>
        <xdr:cNvPr id="96277"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15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381000</xdr:colOff>
      <xdr:row>77</xdr:row>
      <xdr:rowOff>361949</xdr:rowOff>
    </xdr:to>
    <xdr:sp macro="" textlink="">
      <xdr:nvSpPr>
        <xdr:cNvPr id="96279"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17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381000</xdr:colOff>
      <xdr:row>83</xdr:row>
      <xdr:rowOff>128587</xdr:rowOff>
    </xdr:to>
    <xdr:sp macro="" textlink="">
      <xdr:nvSpPr>
        <xdr:cNvPr id="96280"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18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381000</xdr:colOff>
      <xdr:row>84</xdr:row>
      <xdr:rowOff>609600</xdr:rowOff>
    </xdr:to>
    <xdr:sp macro="" textlink="">
      <xdr:nvSpPr>
        <xdr:cNvPr id="96281"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19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119</xdr:row>
      <xdr:rowOff>83344</xdr:rowOff>
    </xdr:to>
    <xdr:sp macro="" textlink="">
      <xdr:nvSpPr>
        <xdr:cNvPr id="96282"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1A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117</xdr:row>
      <xdr:rowOff>0</xdr:rowOff>
    </xdr:to>
    <xdr:sp macro="" textlink="">
      <xdr:nvSpPr>
        <xdr:cNvPr id="96283"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1B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381000</xdr:colOff>
      <xdr:row>125</xdr:row>
      <xdr:rowOff>0</xdr:rowOff>
    </xdr:to>
    <xdr:sp macro="" textlink="">
      <xdr:nvSpPr>
        <xdr:cNvPr id="96285"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1D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381000</xdr:colOff>
      <xdr:row>132</xdr:row>
      <xdr:rowOff>0</xdr:rowOff>
    </xdr:to>
    <xdr:sp macro="" textlink="">
      <xdr:nvSpPr>
        <xdr:cNvPr id="96286"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1E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381000</xdr:colOff>
      <xdr:row>139</xdr:row>
      <xdr:rowOff>0</xdr:rowOff>
    </xdr:to>
    <xdr:sp macro="" textlink="">
      <xdr:nvSpPr>
        <xdr:cNvPr id="96287"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1F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381000</xdr:colOff>
      <xdr:row>146</xdr:row>
      <xdr:rowOff>1</xdr:rowOff>
    </xdr:to>
    <xdr:sp macro="" textlink="">
      <xdr:nvSpPr>
        <xdr:cNvPr id="96288"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20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381000</xdr:colOff>
      <xdr:row>160</xdr:row>
      <xdr:rowOff>0</xdr:rowOff>
    </xdr:to>
    <xdr:sp macro="" textlink="">
      <xdr:nvSpPr>
        <xdr:cNvPr id="96289"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21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381000</xdr:colOff>
      <xdr:row>169</xdr:row>
      <xdr:rowOff>0</xdr:rowOff>
    </xdr:to>
    <xdr:sp macro="" textlink="">
      <xdr:nvSpPr>
        <xdr:cNvPr id="96292"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24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381000</xdr:colOff>
      <xdr:row>201</xdr:row>
      <xdr:rowOff>0</xdr:rowOff>
    </xdr:to>
    <xdr:sp macro="" textlink="">
      <xdr:nvSpPr>
        <xdr:cNvPr id="96293"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25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381000</xdr:colOff>
      <xdr:row>207</xdr:row>
      <xdr:rowOff>180976</xdr:rowOff>
    </xdr:to>
    <xdr:sp macro="" textlink="">
      <xdr:nvSpPr>
        <xdr:cNvPr id="96294"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26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96295"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27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96300"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2C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96302"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2E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381000</xdr:colOff>
      <xdr:row>52</xdr:row>
      <xdr:rowOff>178593</xdr:rowOff>
    </xdr:to>
    <xdr:sp macro="" textlink="">
      <xdr:nvSpPr>
        <xdr:cNvPr id="96304"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30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381000</xdr:colOff>
      <xdr:row>65</xdr:row>
      <xdr:rowOff>161925</xdr:rowOff>
    </xdr:to>
    <xdr:sp macro="" textlink="">
      <xdr:nvSpPr>
        <xdr:cNvPr id="96305"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31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381000</xdr:colOff>
      <xdr:row>69</xdr:row>
      <xdr:rowOff>461962</xdr:rowOff>
    </xdr:to>
    <xdr:sp macro="" textlink="">
      <xdr:nvSpPr>
        <xdr:cNvPr id="96306"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32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381000</xdr:colOff>
      <xdr:row>77</xdr:row>
      <xdr:rowOff>361949</xdr:rowOff>
    </xdr:to>
    <xdr:sp macro="" textlink="">
      <xdr:nvSpPr>
        <xdr:cNvPr id="96307"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33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381000</xdr:colOff>
      <xdr:row>83</xdr:row>
      <xdr:rowOff>128587</xdr:rowOff>
    </xdr:to>
    <xdr:sp macro="" textlink="">
      <xdr:nvSpPr>
        <xdr:cNvPr id="96308"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34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381000</xdr:colOff>
      <xdr:row>84</xdr:row>
      <xdr:rowOff>609600</xdr:rowOff>
    </xdr:to>
    <xdr:sp macro="" textlink="">
      <xdr:nvSpPr>
        <xdr:cNvPr id="96310"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36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119</xdr:row>
      <xdr:rowOff>83344</xdr:rowOff>
    </xdr:to>
    <xdr:sp macro="" textlink="">
      <xdr:nvSpPr>
        <xdr:cNvPr id="96311"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37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117</xdr:row>
      <xdr:rowOff>0</xdr:rowOff>
    </xdr:to>
    <xdr:sp macro="" textlink="">
      <xdr:nvSpPr>
        <xdr:cNvPr id="96312"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38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381000</xdr:colOff>
      <xdr:row>125</xdr:row>
      <xdr:rowOff>0</xdr:rowOff>
    </xdr:to>
    <xdr:sp macro="" textlink="">
      <xdr:nvSpPr>
        <xdr:cNvPr id="96313"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39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381000</xdr:colOff>
      <xdr:row>132</xdr:row>
      <xdr:rowOff>0</xdr:rowOff>
    </xdr:to>
    <xdr:sp macro="" textlink="">
      <xdr:nvSpPr>
        <xdr:cNvPr id="96314"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3A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381000</xdr:colOff>
      <xdr:row>139</xdr:row>
      <xdr:rowOff>0</xdr:rowOff>
    </xdr:to>
    <xdr:sp macro="" textlink="">
      <xdr:nvSpPr>
        <xdr:cNvPr id="96315"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3B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381000</xdr:colOff>
      <xdr:row>146</xdr:row>
      <xdr:rowOff>1</xdr:rowOff>
    </xdr:to>
    <xdr:sp macro="" textlink="">
      <xdr:nvSpPr>
        <xdr:cNvPr id="96316"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3C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381000</xdr:colOff>
      <xdr:row>160</xdr:row>
      <xdr:rowOff>0</xdr:rowOff>
    </xdr:to>
    <xdr:sp macro="" textlink="">
      <xdr:nvSpPr>
        <xdr:cNvPr id="96317"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3D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381000</xdr:colOff>
      <xdr:row>169</xdr:row>
      <xdr:rowOff>0</xdr:rowOff>
    </xdr:to>
    <xdr:sp macro="" textlink="">
      <xdr:nvSpPr>
        <xdr:cNvPr id="96318"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3E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381000</xdr:colOff>
      <xdr:row>201</xdr:row>
      <xdr:rowOff>0</xdr:rowOff>
    </xdr:to>
    <xdr:sp macro="" textlink="">
      <xdr:nvSpPr>
        <xdr:cNvPr id="96367"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6F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381000</xdr:colOff>
      <xdr:row>207</xdr:row>
      <xdr:rowOff>180976</xdr:rowOff>
    </xdr:to>
    <xdr:sp macro="" textlink="">
      <xdr:nvSpPr>
        <xdr:cNvPr id="96369"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71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96370"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72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96379"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7B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96381"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7D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381000</xdr:colOff>
      <xdr:row>52</xdr:row>
      <xdr:rowOff>178593</xdr:rowOff>
    </xdr:to>
    <xdr:sp macro="" textlink="">
      <xdr:nvSpPr>
        <xdr:cNvPr id="96382"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7E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381000</xdr:colOff>
      <xdr:row>65</xdr:row>
      <xdr:rowOff>161925</xdr:rowOff>
    </xdr:to>
    <xdr:sp macro="" textlink="">
      <xdr:nvSpPr>
        <xdr:cNvPr id="96383"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7F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381000</xdr:colOff>
      <xdr:row>69</xdr:row>
      <xdr:rowOff>461962</xdr:rowOff>
    </xdr:to>
    <xdr:sp macro="" textlink="">
      <xdr:nvSpPr>
        <xdr:cNvPr id="96463"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CF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381000</xdr:colOff>
      <xdr:row>77</xdr:row>
      <xdr:rowOff>361949</xdr:rowOff>
    </xdr:to>
    <xdr:sp macro="" textlink="">
      <xdr:nvSpPr>
        <xdr:cNvPr id="96464"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D0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381000</xdr:colOff>
      <xdr:row>83</xdr:row>
      <xdr:rowOff>128587</xdr:rowOff>
    </xdr:to>
    <xdr:sp macro="" textlink="">
      <xdr:nvSpPr>
        <xdr:cNvPr id="96465"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D1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381000</xdr:colOff>
      <xdr:row>84</xdr:row>
      <xdr:rowOff>609600</xdr:rowOff>
    </xdr:to>
    <xdr:sp macro="" textlink="">
      <xdr:nvSpPr>
        <xdr:cNvPr id="96466"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D2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119</xdr:row>
      <xdr:rowOff>83344</xdr:rowOff>
    </xdr:to>
    <xdr:sp macro="" textlink="">
      <xdr:nvSpPr>
        <xdr:cNvPr id="96467"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D3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117</xdr:row>
      <xdr:rowOff>0</xdr:rowOff>
    </xdr:to>
    <xdr:sp macro="" textlink="">
      <xdr:nvSpPr>
        <xdr:cNvPr id="96492"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EC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381000</xdr:colOff>
      <xdr:row>125</xdr:row>
      <xdr:rowOff>0</xdr:rowOff>
    </xdr:to>
    <xdr:sp macro="" textlink="">
      <xdr:nvSpPr>
        <xdr:cNvPr id="97152"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80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381000</xdr:colOff>
      <xdr:row>132</xdr:row>
      <xdr:rowOff>0</xdr:rowOff>
    </xdr:to>
    <xdr:sp macro="" textlink="">
      <xdr:nvSpPr>
        <xdr:cNvPr id="97153"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81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381000</xdr:colOff>
      <xdr:row>139</xdr:row>
      <xdr:rowOff>0</xdr:rowOff>
    </xdr:to>
    <xdr:sp macro="" textlink="">
      <xdr:nvSpPr>
        <xdr:cNvPr id="97154"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82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381000</xdr:colOff>
      <xdr:row>146</xdr:row>
      <xdr:rowOff>1</xdr:rowOff>
    </xdr:to>
    <xdr:sp macro="" textlink="">
      <xdr:nvSpPr>
        <xdr:cNvPr id="97155"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83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381000</xdr:colOff>
      <xdr:row>160</xdr:row>
      <xdr:rowOff>0</xdr:rowOff>
    </xdr:to>
    <xdr:sp macro="" textlink="">
      <xdr:nvSpPr>
        <xdr:cNvPr id="97156"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84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381000</xdr:colOff>
      <xdr:row>169</xdr:row>
      <xdr:rowOff>0</xdr:rowOff>
    </xdr:to>
    <xdr:sp macro="" textlink="">
      <xdr:nvSpPr>
        <xdr:cNvPr id="97157"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85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381000</xdr:colOff>
      <xdr:row>201</xdr:row>
      <xdr:rowOff>0</xdr:rowOff>
    </xdr:to>
    <xdr:sp macro="" textlink="">
      <xdr:nvSpPr>
        <xdr:cNvPr id="97158"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86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381000</xdr:colOff>
      <xdr:row>207</xdr:row>
      <xdr:rowOff>180976</xdr:rowOff>
    </xdr:to>
    <xdr:sp macro="" textlink="">
      <xdr:nvSpPr>
        <xdr:cNvPr id="97159"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877B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96332"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4C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96338"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52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96339"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53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381000</xdr:colOff>
      <xdr:row>53</xdr:row>
      <xdr:rowOff>0</xdr:rowOff>
    </xdr:to>
    <xdr:sp macro="" textlink="">
      <xdr:nvSpPr>
        <xdr:cNvPr id="96340"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54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381000</xdr:colOff>
      <xdr:row>65</xdr:row>
      <xdr:rowOff>161925</xdr:rowOff>
    </xdr:to>
    <xdr:sp macro="" textlink="">
      <xdr:nvSpPr>
        <xdr:cNvPr id="96341"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55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381000</xdr:colOff>
      <xdr:row>69</xdr:row>
      <xdr:rowOff>457200</xdr:rowOff>
    </xdr:to>
    <xdr:sp macro="" textlink="">
      <xdr:nvSpPr>
        <xdr:cNvPr id="96342"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56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381000</xdr:colOff>
      <xdr:row>77</xdr:row>
      <xdr:rowOff>361950</xdr:rowOff>
    </xdr:to>
    <xdr:sp macro="" textlink="">
      <xdr:nvSpPr>
        <xdr:cNvPr id="96343"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57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381000</xdr:colOff>
      <xdr:row>83</xdr:row>
      <xdr:rowOff>142875</xdr:rowOff>
    </xdr:to>
    <xdr:sp macro="" textlink="">
      <xdr:nvSpPr>
        <xdr:cNvPr id="96344"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58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381000</xdr:colOff>
      <xdr:row>84</xdr:row>
      <xdr:rowOff>609600</xdr:rowOff>
    </xdr:to>
    <xdr:sp macro="" textlink="">
      <xdr:nvSpPr>
        <xdr:cNvPr id="96345"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59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119</xdr:row>
      <xdr:rowOff>85725</xdr:rowOff>
    </xdr:to>
    <xdr:sp macro="" textlink="">
      <xdr:nvSpPr>
        <xdr:cNvPr id="96346"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5A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117</xdr:row>
      <xdr:rowOff>0</xdr:rowOff>
    </xdr:to>
    <xdr:sp macro="" textlink="">
      <xdr:nvSpPr>
        <xdr:cNvPr id="96347"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5B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381000</xdr:colOff>
      <xdr:row>125</xdr:row>
      <xdr:rowOff>0</xdr:rowOff>
    </xdr:to>
    <xdr:sp macro="" textlink="">
      <xdr:nvSpPr>
        <xdr:cNvPr id="96348"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5C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381000</xdr:colOff>
      <xdr:row>132</xdr:row>
      <xdr:rowOff>0</xdr:rowOff>
    </xdr:to>
    <xdr:sp macro="" textlink="">
      <xdr:nvSpPr>
        <xdr:cNvPr id="96349"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5D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381000</xdr:colOff>
      <xdr:row>139</xdr:row>
      <xdr:rowOff>0</xdr:rowOff>
    </xdr:to>
    <xdr:sp macro="" textlink="">
      <xdr:nvSpPr>
        <xdr:cNvPr id="96350"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5E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381000</xdr:colOff>
      <xdr:row>146</xdr:row>
      <xdr:rowOff>0</xdr:rowOff>
    </xdr:to>
    <xdr:sp macro="" textlink="">
      <xdr:nvSpPr>
        <xdr:cNvPr id="96351"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5F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381000</xdr:colOff>
      <xdr:row>160</xdr:row>
      <xdr:rowOff>0</xdr:rowOff>
    </xdr:to>
    <xdr:sp macro="" textlink="">
      <xdr:nvSpPr>
        <xdr:cNvPr id="96352"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60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381000</xdr:colOff>
      <xdr:row>169</xdr:row>
      <xdr:rowOff>0</xdr:rowOff>
    </xdr:to>
    <xdr:sp macro="" textlink="">
      <xdr:nvSpPr>
        <xdr:cNvPr id="96353"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61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381000</xdr:colOff>
      <xdr:row>201</xdr:row>
      <xdr:rowOff>0</xdr:rowOff>
    </xdr:to>
    <xdr:sp macro="" textlink="">
      <xdr:nvSpPr>
        <xdr:cNvPr id="96354"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62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381000</xdr:colOff>
      <xdr:row>207</xdr:row>
      <xdr:rowOff>180975</xdr:rowOff>
    </xdr:to>
    <xdr:sp macro="" textlink="">
      <xdr:nvSpPr>
        <xdr:cNvPr id="96355"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63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96356"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64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96357"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65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96358"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66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381000</xdr:colOff>
      <xdr:row>53</xdr:row>
      <xdr:rowOff>0</xdr:rowOff>
    </xdr:to>
    <xdr:sp macro="" textlink="">
      <xdr:nvSpPr>
        <xdr:cNvPr id="96359"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67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381000</xdr:colOff>
      <xdr:row>65</xdr:row>
      <xdr:rowOff>161925</xdr:rowOff>
    </xdr:to>
    <xdr:sp macro="" textlink="">
      <xdr:nvSpPr>
        <xdr:cNvPr id="96360" name="Group Box 75"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68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381000</xdr:colOff>
      <xdr:row>69</xdr:row>
      <xdr:rowOff>457200</xdr:rowOff>
    </xdr:to>
    <xdr:sp macro="" textlink="">
      <xdr:nvSpPr>
        <xdr:cNvPr id="96361"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69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381000</xdr:colOff>
      <xdr:row>77</xdr:row>
      <xdr:rowOff>361950</xdr:rowOff>
    </xdr:to>
    <xdr:sp macro="" textlink="">
      <xdr:nvSpPr>
        <xdr:cNvPr id="96362"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6A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381000</xdr:colOff>
      <xdr:row>83</xdr:row>
      <xdr:rowOff>142875</xdr:rowOff>
    </xdr:to>
    <xdr:sp macro="" textlink="">
      <xdr:nvSpPr>
        <xdr:cNvPr id="96363"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6B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381000</xdr:colOff>
      <xdr:row>84</xdr:row>
      <xdr:rowOff>609600</xdr:rowOff>
    </xdr:to>
    <xdr:sp macro="" textlink="">
      <xdr:nvSpPr>
        <xdr:cNvPr id="96364"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6C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119</xdr:row>
      <xdr:rowOff>85725</xdr:rowOff>
    </xdr:to>
    <xdr:sp macro="" textlink="">
      <xdr:nvSpPr>
        <xdr:cNvPr id="96365"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6D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117</xdr:row>
      <xdr:rowOff>0</xdr:rowOff>
    </xdr:to>
    <xdr:sp macro="" textlink="">
      <xdr:nvSpPr>
        <xdr:cNvPr id="96366"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6E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381000</xdr:colOff>
      <xdr:row>125</xdr:row>
      <xdr:rowOff>0</xdr:rowOff>
    </xdr:to>
    <xdr:sp macro="" textlink="">
      <xdr:nvSpPr>
        <xdr:cNvPr id="96368"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70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381000</xdr:colOff>
      <xdr:row>132</xdr:row>
      <xdr:rowOff>0</xdr:rowOff>
    </xdr:to>
    <xdr:sp macro="" textlink="">
      <xdr:nvSpPr>
        <xdr:cNvPr id="96371"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73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381000</xdr:colOff>
      <xdr:row>139</xdr:row>
      <xdr:rowOff>0</xdr:rowOff>
    </xdr:to>
    <xdr:sp macro="" textlink="">
      <xdr:nvSpPr>
        <xdr:cNvPr id="96372"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74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381000</xdr:colOff>
      <xdr:row>146</xdr:row>
      <xdr:rowOff>0</xdr:rowOff>
    </xdr:to>
    <xdr:sp macro="" textlink="">
      <xdr:nvSpPr>
        <xdr:cNvPr id="96373"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75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381000</xdr:colOff>
      <xdr:row>160</xdr:row>
      <xdr:rowOff>0</xdr:rowOff>
    </xdr:to>
    <xdr:sp macro="" textlink="">
      <xdr:nvSpPr>
        <xdr:cNvPr id="96374"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76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381000</xdr:colOff>
      <xdr:row>169</xdr:row>
      <xdr:rowOff>0</xdr:rowOff>
    </xdr:to>
    <xdr:sp macro="" textlink="">
      <xdr:nvSpPr>
        <xdr:cNvPr id="96375"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77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381000</xdr:colOff>
      <xdr:row>201</xdr:row>
      <xdr:rowOff>0</xdr:rowOff>
    </xdr:to>
    <xdr:sp macro="" textlink="">
      <xdr:nvSpPr>
        <xdr:cNvPr id="96376"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78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381000</xdr:colOff>
      <xdr:row>207</xdr:row>
      <xdr:rowOff>180975</xdr:rowOff>
    </xdr:to>
    <xdr:sp macro="" textlink="">
      <xdr:nvSpPr>
        <xdr:cNvPr id="96377"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79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oneCellAnchor>
    <xdr:from>
      <xdr:col>2</xdr:col>
      <xdr:colOff>0</xdr:colOff>
      <xdr:row>38</xdr:row>
      <xdr:rowOff>0</xdr:rowOff>
    </xdr:from>
    <xdr:ext cx="381000" cy="957262"/>
    <xdr:sp macro="" textlink="">
      <xdr:nvSpPr>
        <xdr:cNvPr id="1026"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02040000}"/>
            </a:ext>
          </a:extLst>
        </xdr:cNvPr>
        <xdr:cNvSpPr/>
      </xdr:nvSpPr>
      <xdr:spPr bwMode="auto">
        <a:xfrm>
          <a:off x="457200" y="13896975"/>
          <a:ext cx="381000" cy="957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38</xdr:row>
      <xdr:rowOff>0</xdr:rowOff>
    </xdr:from>
    <xdr:ext cx="381000" cy="957262"/>
    <xdr:sp macro="" textlink="">
      <xdr:nvSpPr>
        <xdr:cNvPr id="1027"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03040000}"/>
            </a:ext>
          </a:extLst>
        </xdr:cNvPr>
        <xdr:cNvSpPr/>
      </xdr:nvSpPr>
      <xdr:spPr bwMode="auto">
        <a:xfrm>
          <a:off x="457200" y="13896975"/>
          <a:ext cx="381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381000" cy="957262"/>
    <xdr:sp macro="" textlink="">
      <xdr:nvSpPr>
        <xdr:cNvPr id="1028"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04040000}"/>
            </a:ext>
          </a:extLst>
        </xdr:cNvPr>
        <xdr:cNvSpPr/>
      </xdr:nvSpPr>
      <xdr:spPr bwMode="auto">
        <a:xfrm>
          <a:off x="457200" y="13896975"/>
          <a:ext cx="381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254000" cy="957262"/>
    <xdr:sp macro="" textlink="">
      <xdr:nvSpPr>
        <xdr:cNvPr id="1029"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05040000}"/>
            </a:ext>
          </a:extLst>
        </xdr:cNvPr>
        <xdr:cNvSpPr/>
      </xdr:nvSpPr>
      <xdr:spPr bwMode="auto">
        <a:xfrm>
          <a:off x="457200" y="13896975"/>
          <a:ext cx="254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254000" cy="957262"/>
    <xdr:sp macro="" textlink="">
      <xdr:nvSpPr>
        <xdr:cNvPr id="1030"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06040000}"/>
            </a:ext>
          </a:extLst>
        </xdr:cNvPr>
        <xdr:cNvSpPr/>
      </xdr:nvSpPr>
      <xdr:spPr bwMode="auto">
        <a:xfrm>
          <a:off x="457200" y="13896975"/>
          <a:ext cx="254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254000" cy="957262"/>
    <xdr:sp macro="" textlink="">
      <xdr:nvSpPr>
        <xdr:cNvPr id="1031"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07040000}"/>
            </a:ext>
          </a:extLst>
        </xdr:cNvPr>
        <xdr:cNvSpPr/>
      </xdr:nvSpPr>
      <xdr:spPr bwMode="auto">
        <a:xfrm>
          <a:off x="457200" y="13896975"/>
          <a:ext cx="254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254000" cy="957262"/>
    <xdr:sp macro="" textlink="">
      <xdr:nvSpPr>
        <xdr:cNvPr id="1032"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08040000}"/>
            </a:ext>
          </a:extLst>
        </xdr:cNvPr>
        <xdr:cNvSpPr/>
      </xdr:nvSpPr>
      <xdr:spPr bwMode="auto">
        <a:xfrm>
          <a:off x="457200" y="13896975"/>
          <a:ext cx="254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254000" cy="957262"/>
    <xdr:sp macro="" textlink="">
      <xdr:nvSpPr>
        <xdr:cNvPr id="1033"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09040000}"/>
            </a:ext>
          </a:extLst>
        </xdr:cNvPr>
        <xdr:cNvSpPr/>
      </xdr:nvSpPr>
      <xdr:spPr bwMode="auto">
        <a:xfrm>
          <a:off x="457200" y="13896975"/>
          <a:ext cx="254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254000" cy="957262"/>
    <xdr:sp macro="" textlink="">
      <xdr:nvSpPr>
        <xdr:cNvPr id="1034"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0A040000}"/>
            </a:ext>
          </a:extLst>
        </xdr:cNvPr>
        <xdr:cNvSpPr/>
      </xdr:nvSpPr>
      <xdr:spPr bwMode="auto">
        <a:xfrm>
          <a:off x="457200" y="13896975"/>
          <a:ext cx="254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254000" cy="957262"/>
    <xdr:sp macro="" textlink="">
      <xdr:nvSpPr>
        <xdr:cNvPr id="1035"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0B040000}"/>
            </a:ext>
          </a:extLst>
        </xdr:cNvPr>
        <xdr:cNvSpPr/>
      </xdr:nvSpPr>
      <xdr:spPr bwMode="auto">
        <a:xfrm>
          <a:off x="457200" y="13896975"/>
          <a:ext cx="254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381000" cy="957262"/>
    <xdr:sp macro="" textlink="">
      <xdr:nvSpPr>
        <xdr:cNvPr id="1036"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0C040000}"/>
            </a:ext>
          </a:extLst>
        </xdr:cNvPr>
        <xdr:cNvSpPr/>
      </xdr:nvSpPr>
      <xdr:spPr bwMode="auto">
        <a:xfrm>
          <a:off x="457200" y="13896975"/>
          <a:ext cx="381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381000" cy="957262"/>
    <xdr:sp macro="" textlink="">
      <xdr:nvSpPr>
        <xdr:cNvPr id="1037"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0D040000}"/>
            </a:ext>
          </a:extLst>
        </xdr:cNvPr>
        <xdr:cNvSpPr/>
      </xdr:nvSpPr>
      <xdr:spPr bwMode="auto">
        <a:xfrm>
          <a:off x="457200" y="13896975"/>
          <a:ext cx="381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381000" cy="957262"/>
    <xdr:sp macro="" textlink="">
      <xdr:nvSpPr>
        <xdr:cNvPr id="1038"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0E040000}"/>
            </a:ext>
          </a:extLst>
        </xdr:cNvPr>
        <xdr:cNvSpPr/>
      </xdr:nvSpPr>
      <xdr:spPr bwMode="auto">
        <a:xfrm>
          <a:off x="457200" y="13896975"/>
          <a:ext cx="381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381000" cy="957262"/>
    <xdr:sp macro="" textlink="">
      <xdr:nvSpPr>
        <xdr:cNvPr id="1039"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0F040000}"/>
            </a:ext>
          </a:extLst>
        </xdr:cNvPr>
        <xdr:cNvSpPr/>
      </xdr:nvSpPr>
      <xdr:spPr bwMode="auto">
        <a:xfrm>
          <a:off x="457200" y="13896975"/>
          <a:ext cx="381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254000" cy="957262"/>
    <xdr:sp macro="" textlink="">
      <xdr:nvSpPr>
        <xdr:cNvPr id="1040"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10040000}"/>
            </a:ext>
          </a:extLst>
        </xdr:cNvPr>
        <xdr:cNvSpPr/>
      </xdr:nvSpPr>
      <xdr:spPr bwMode="auto">
        <a:xfrm>
          <a:off x="457200" y="13896975"/>
          <a:ext cx="254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254000" cy="957262"/>
    <xdr:sp macro="" textlink="">
      <xdr:nvSpPr>
        <xdr:cNvPr id="1041"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11040000}"/>
            </a:ext>
          </a:extLst>
        </xdr:cNvPr>
        <xdr:cNvSpPr/>
      </xdr:nvSpPr>
      <xdr:spPr bwMode="auto">
        <a:xfrm>
          <a:off x="457200" y="13896975"/>
          <a:ext cx="254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254000" cy="957262"/>
    <xdr:sp macro="" textlink="">
      <xdr:nvSpPr>
        <xdr:cNvPr id="1042"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12040000}"/>
            </a:ext>
          </a:extLst>
        </xdr:cNvPr>
        <xdr:cNvSpPr/>
      </xdr:nvSpPr>
      <xdr:spPr bwMode="auto">
        <a:xfrm>
          <a:off x="457200" y="13896975"/>
          <a:ext cx="254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254000" cy="957262"/>
    <xdr:sp macro="" textlink="">
      <xdr:nvSpPr>
        <xdr:cNvPr id="1043"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13040000}"/>
            </a:ext>
          </a:extLst>
        </xdr:cNvPr>
        <xdr:cNvSpPr/>
      </xdr:nvSpPr>
      <xdr:spPr bwMode="auto">
        <a:xfrm>
          <a:off x="457200" y="13896975"/>
          <a:ext cx="254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254000" cy="957262"/>
    <xdr:sp macro="" textlink="">
      <xdr:nvSpPr>
        <xdr:cNvPr id="1044"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14040000}"/>
            </a:ext>
          </a:extLst>
        </xdr:cNvPr>
        <xdr:cNvSpPr/>
      </xdr:nvSpPr>
      <xdr:spPr bwMode="auto">
        <a:xfrm>
          <a:off x="457200" y="13896975"/>
          <a:ext cx="254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254000" cy="957262"/>
    <xdr:sp macro="" textlink="">
      <xdr:nvSpPr>
        <xdr:cNvPr id="1045"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15040000}"/>
            </a:ext>
          </a:extLst>
        </xdr:cNvPr>
        <xdr:cNvSpPr/>
      </xdr:nvSpPr>
      <xdr:spPr bwMode="auto">
        <a:xfrm>
          <a:off x="457200" y="13896975"/>
          <a:ext cx="254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304800" cy="957262"/>
    <xdr:sp macro="" textlink="">
      <xdr:nvSpPr>
        <xdr:cNvPr id="1046"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16040000}"/>
            </a:ext>
          </a:extLst>
        </xdr:cNvPr>
        <xdr:cNvSpPr/>
      </xdr:nvSpPr>
      <xdr:spPr>
        <a:xfrm>
          <a:off x="457200" y="13896975"/>
          <a:ext cx="304800" cy="957262"/>
        </a:xfrm>
        <a:prstGeom prst="rect">
          <a:avLst/>
        </a:prstGeom>
      </xdr:spPr>
    </xdr:sp>
    <xdr:clientData fLocksWithSheet="0"/>
  </xdr:oneCellAnchor>
  <xdr:oneCellAnchor>
    <xdr:from>
      <xdr:col>2</xdr:col>
      <xdr:colOff>0</xdr:colOff>
      <xdr:row>38</xdr:row>
      <xdr:rowOff>0</xdr:rowOff>
    </xdr:from>
    <xdr:ext cx="304800" cy="957262"/>
    <xdr:sp macro="" textlink="">
      <xdr:nvSpPr>
        <xdr:cNvPr id="1047"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17040000}"/>
            </a:ext>
          </a:extLst>
        </xdr:cNvPr>
        <xdr:cNvSpPr/>
      </xdr:nvSpPr>
      <xdr:spPr>
        <a:xfrm>
          <a:off x="457200" y="13896975"/>
          <a:ext cx="304800" cy="957262"/>
        </a:xfrm>
        <a:prstGeom prst="rect">
          <a:avLst/>
        </a:prstGeom>
      </xdr:spPr>
    </xdr:sp>
    <xdr:clientData fLocksWithSheet="0"/>
  </xdr:oneCellAnchor>
  <xdr:oneCellAnchor>
    <xdr:from>
      <xdr:col>2</xdr:col>
      <xdr:colOff>0</xdr:colOff>
      <xdr:row>38</xdr:row>
      <xdr:rowOff>0</xdr:rowOff>
    </xdr:from>
    <xdr:ext cx="254000" cy="957262"/>
    <xdr:sp macro="" textlink="">
      <xdr:nvSpPr>
        <xdr:cNvPr id="1048"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18040000}"/>
            </a:ext>
          </a:extLst>
        </xdr:cNvPr>
        <xdr:cNvSpPr/>
      </xdr:nvSpPr>
      <xdr:spPr bwMode="auto">
        <a:xfrm>
          <a:off x="457200" y="13896975"/>
          <a:ext cx="254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254000" cy="957262"/>
    <xdr:sp macro="" textlink="">
      <xdr:nvSpPr>
        <xdr:cNvPr id="1049"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19040000}"/>
            </a:ext>
          </a:extLst>
        </xdr:cNvPr>
        <xdr:cNvSpPr/>
      </xdr:nvSpPr>
      <xdr:spPr bwMode="auto">
        <a:xfrm>
          <a:off x="457200" y="13896975"/>
          <a:ext cx="254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381000" cy="957262"/>
    <xdr:sp macro="" textlink="">
      <xdr:nvSpPr>
        <xdr:cNvPr id="1050"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1A040000}"/>
            </a:ext>
          </a:extLst>
        </xdr:cNvPr>
        <xdr:cNvSpPr/>
      </xdr:nvSpPr>
      <xdr:spPr bwMode="auto">
        <a:xfrm>
          <a:off x="457200" y="13896975"/>
          <a:ext cx="381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381000" cy="957262"/>
    <xdr:sp macro="" textlink="">
      <xdr:nvSpPr>
        <xdr:cNvPr id="1051"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1B040000}"/>
            </a:ext>
          </a:extLst>
        </xdr:cNvPr>
        <xdr:cNvSpPr/>
      </xdr:nvSpPr>
      <xdr:spPr bwMode="auto">
        <a:xfrm>
          <a:off x="457200" y="13896975"/>
          <a:ext cx="381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381000" cy="957262"/>
    <xdr:sp macro="" textlink="">
      <xdr:nvSpPr>
        <xdr:cNvPr id="1052"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1C040000}"/>
            </a:ext>
          </a:extLst>
        </xdr:cNvPr>
        <xdr:cNvSpPr/>
      </xdr:nvSpPr>
      <xdr:spPr bwMode="auto">
        <a:xfrm>
          <a:off x="457200" y="13896975"/>
          <a:ext cx="381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381000" cy="957262"/>
    <xdr:sp macro="" textlink="">
      <xdr:nvSpPr>
        <xdr:cNvPr id="1053"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1D040000}"/>
            </a:ext>
          </a:extLst>
        </xdr:cNvPr>
        <xdr:cNvSpPr/>
      </xdr:nvSpPr>
      <xdr:spPr bwMode="auto">
        <a:xfrm>
          <a:off x="457200" y="13896975"/>
          <a:ext cx="381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381000" cy="957262"/>
    <xdr:sp macro="" textlink="">
      <xdr:nvSpPr>
        <xdr:cNvPr id="1054"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1E040000}"/>
            </a:ext>
          </a:extLst>
        </xdr:cNvPr>
        <xdr:cNvSpPr/>
      </xdr:nvSpPr>
      <xdr:spPr bwMode="auto">
        <a:xfrm>
          <a:off x="457200" y="13896975"/>
          <a:ext cx="381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381000" cy="957262"/>
    <xdr:sp macro="" textlink="">
      <xdr:nvSpPr>
        <xdr:cNvPr id="1055"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1F040000}"/>
            </a:ext>
          </a:extLst>
        </xdr:cNvPr>
        <xdr:cNvSpPr/>
      </xdr:nvSpPr>
      <xdr:spPr bwMode="auto">
        <a:xfrm>
          <a:off x="457200" y="13896975"/>
          <a:ext cx="381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381000" cy="957262"/>
    <xdr:sp macro="" textlink="">
      <xdr:nvSpPr>
        <xdr:cNvPr id="1056"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20040000}"/>
            </a:ext>
          </a:extLst>
        </xdr:cNvPr>
        <xdr:cNvSpPr/>
      </xdr:nvSpPr>
      <xdr:spPr bwMode="auto">
        <a:xfrm>
          <a:off x="457200" y="13896975"/>
          <a:ext cx="381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381000" cy="957262"/>
    <xdr:sp macro="" textlink="">
      <xdr:nvSpPr>
        <xdr:cNvPr id="1057"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21040000}"/>
            </a:ext>
          </a:extLst>
        </xdr:cNvPr>
        <xdr:cNvSpPr/>
      </xdr:nvSpPr>
      <xdr:spPr bwMode="auto">
        <a:xfrm>
          <a:off x="457200" y="13896975"/>
          <a:ext cx="381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381000" cy="957262"/>
    <xdr:sp macro="" textlink="">
      <xdr:nvSpPr>
        <xdr:cNvPr id="1058"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22040000}"/>
            </a:ext>
          </a:extLst>
        </xdr:cNvPr>
        <xdr:cNvSpPr/>
      </xdr:nvSpPr>
      <xdr:spPr bwMode="auto">
        <a:xfrm>
          <a:off x="457200" y="13896975"/>
          <a:ext cx="381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381000" cy="957262"/>
    <xdr:sp macro="" textlink="">
      <xdr:nvSpPr>
        <xdr:cNvPr id="1059"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23040000}"/>
            </a:ext>
          </a:extLst>
        </xdr:cNvPr>
        <xdr:cNvSpPr/>
      </xdr:nvSpPr>
      <xdr:spPr bwMode="auto">
        <a:xfrm>
          <a:off x="457200" y="13896975"/>
          <a:ext cx="381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381000" cy="957262"/>
    <xdr:sp macro="" textlink="">
      <xdr:nvSpPr>
        <xdr:cNvPr id="1060"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24040000}"/>
            </a:ext>
          </a:extLst>
        </xdr:cNvPr>
        <xdr:cNvSpPr/>
      </xdr:nvSpPr>
      <xdr:spPr bwMode="auto">
        <a:xfrm>
          <a:off x="457200" y="13896975"/>
          <a:ext cx="381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381000" cy="957262"/>
    <xdr:sp macro="" textlink="">
      <xdr:nvSpPr>
        <xdr:cNvPr id="1061"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25040000}"/>
            </a:ext>
          </a:extLst>
        </xdr:cNvPr>
        <xdr:cNvSpPr/>
      </xdr:nvSpPr>
      <xdr:spPr bwMode="auto">
        <a:xfrm>
          <a:off x="457200" y="13896975"/>
          <a:ext cx="381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381000" cy="957262"/>
    <xdr:sp macro="" textlink="">
      <xdr:nvSpPr>
        <xdr:cNvPr id="1062"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26040000}"/>
            </a:ext>
          </a:extLst>
        </xdr:cNvPr>
        <xdr:cNvSpPr/>
      </xdr:nvSpPr>
      <xdr:spPr bwMode="auto">
        <a:xfrm>
          <a:off x="457200" y="13896975"/>
          <a:ext cx="381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381000" cy="957262"/>
    <xdr:sp macro="" textlink="">
      <xdr:nvSpPr>
        <xdr:cNvPr id="1063"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27040000}"/>
            </a:ext>
          </a:extLst>
        </xdr:cNvPr>
        <xdr:cNvSpPr/>
      </xdr:nvSpPr>
      <xdr:spPr bwMode="auto">
        <a:xfrm>
          <a:off x="457200" y="13896975"/>
          <a:ext cx="381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381000" cy="957262"/>
    <xdr:sp macro="" textlink="">
      <xdr:nvSpPr>
        <xdr:cNvPr id="1064"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28040000}"/>
            </a:ext>
          </a:extLst>
        </xdr:cNvPr>
        <xdr:cNvSpPr/>
      </xdr:nvSpPr>
      <xdr:spPr bwMode="auto">
        <a:xfrm>
          <a:off x="457200" y="13896975"/>
          <a:ext cx="381000" cy="957262"/>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381000" cy="952500"/>
    <xdr:sp macro="" textlink="">
      <xdr:nvSpPr>
        <xdr:cNvPr id="1065"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29040000}"/>
            </a:ext>
          </a:extLst>
        </xdr:cNvPr>
        <xdr:cNvSpPr/>
      </xdr:nvSpPr>
      <xdr:spPr bwMode="auto">
        <a:xfrm>
          <a:off x="457200" y="13896975"/>
          <a:ext cx="381000" cy="95250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oneCellAnchor>
    <xdr:from>
      <xdr:col>2</xdr:col>
      <xdr:colOff>0</xdr:colOff>
      <xdr:row>38</xdr:row>
      <xdr:rowOff>0</xdr:rowOff>
    </xdr:from>
    <xdr:ext cx="381000" cy="952500"/>
    <xdr:sp macro="" textlink="">
      <xdr:nvSpPr>
        <xdr:cNvPr id="96378" name="Group Box 76" hidden="1">
          <a:extLst>
            <a:ext uri="{63B3BB69-23CF-44E3-9099-C40C66FF867C}">
              <a14:compatExt xmlns:a14="http://schemas.microsoft.com/office/drawing/2010/main" spid="_x0000_s96572"/>
            </a:ext>
            <a:ext uri="{FF2B5EF4-FFF2-40B4-BE49-F238E27FC236}">
              <a16:creationId xmlns:a16="http://schemas.microsoft.com/office/drawing/2014/main" id="{00000000-0008-0000-0100-00007A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oneCellAnchor>
  <xdr:twoCellAnchor>
    <xdr:from>
      <xdr:col>8</xdr:col>
      <xdr:colOff>0</xdr:colOff>
      <xdr:row>31</xdr:row>
      <xdr:rowOff>0</xdr:rowOff>
    </xdr:from>
    <xdr:to>
      <xdr:col>9</xdr:col>
      <xdr:colOff>0</xdr:colOff>
      <xdr:row>37</xdr:row>
      <xdr:rowOff>0</xdr:rowOff>
    </xdr:to>
    <xdr:sp macro="" textlink="">
      <xdr:nvSpPr>
        <xdr:cNvPr id="96380"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7C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96384"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80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96385"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81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381000</xdr:colOff>
      <xdr:row>53</xdr:row>
      <xdr:rowOff>0</xdr:rowOff>
    </xdr:to>
    <xdr:sp macro="" textlink="">
      <xdr:nvSpPr>
        <xdr:cNvPr id="96386"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82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381000</xdr:colOff>
      <xdr:row>69</xdr:row>
      <xdr:rowOff>457200</xdr:rowOff>
    </xdr:to>
    <xdr:sp macro="" textlink="">
      <xdr:nvSpPr>
        <xdr:cNvPr id="96387"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83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381000</xdr:colOff>
      <xdr:row>77</xdr:row>
      <xdr:rowOff>361950</xdr:rowOff>
    </xdr:to>
    <xdr:sp macro="" textlink="">
      <xdr:nvSpPr>
        <xdr:cNvPr id="96388"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84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381000</xdr:colOff>
      <xdr:row>83</xdr:row>
      <xdr:rowOff>142875</xdr:rowOff>
    </xdr:to>
    <xdr:sp macro="" textlink="">
      <xdr:nvSpPr>
        <xdr:cNvPr id="96395"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8B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381000</xdr:colOff>
      <xdr:row>84</xdr:row>
      <xdr:rowOff>609600</xdr:rowOff>
    </xdr:to>
    <xdr:sp macro="" textlink="">
      <xdr:nvSpPr>
        <xdr:cNvPr id="96396"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8C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119</xdr:row>
      <xdr:rowOff>85725</xdr:rowOff>
    </xdr:to>
    <xdr:sp macro="" textlink="">
      <xdr:nvSpPr>
        <xdr:cNvPr id="96397"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8D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117</xdr:row>
      <xdr:rowOff>0</xdr:rowOff>
    </xdr:to>
    <xdr:sp macro="" textlink="">
      <xdr:nvSpPr>
        <xdr:cNvPr id="96398"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8E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381000</xdr:colOff>
      <xdr:row>125</xdr:row>
      <xdr:rowOff>0</xdr:rowOff>
    </xdr:to>
    <xdr:sp macro="" textlink="">
      <xdr:nvSpPr>
        <xdr:cNvPr id="96399"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8F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381000</xdr:colOff>
      <xdr:row>132</xdr:row>
      <xdr:rowOff>0</xdr:rowOff>
    </xdr:to>
    <xdr:sp macro="" textlink="">
      <xdr:nvSpPr>
        <xdr:cNvPr id="96400"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90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381000</xdr:colOff>
      <xdr:row>139</xdr:row>
      <xdr:rowOff>0</xdr:rowOff>
    </xdr:to>
    <xdr:sp macro="" textlink="">
      <xdr:nvSpPr>
        <xdr:cNvPr id="96401"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91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381000</xdr:colOff>
      <xdr:row>146</xdr:row>
      <xdr:rowOff>0</xdr:rowOff>
    </xdr:to>
    <xdr:sp macro="" textlink="">
      <xdr:nvSpPr>
        <xdr:cNvPr id="96402"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92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381000</xdr:colOff>
      <xdr:row>160</xdr:row>
      <xdr:rowOff>0</xdr:rowOff>
    </xdr:to>
    <xdr:sp macro="" textlink="">
      <xdr:nvSpPr>
        <xdr:cNvPr id="96403"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93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381000</xdr:colOff>
      <xdr:row>169</xdr:row>
      <xdr:rowOff>0</xdr:rowOff>
    </xdr:to>
    <xdr:sp macro="" textlink="">
      <xdr:nvSpPr>
        <xdr:cNvPr id="96404"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94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381000</xdr:colOff>
      <xdr:row>201</xdr:row>
      <xdr:rowOff>0</xdr:rowOff>
    </xdr:to>
    <xdr:sp macro="" textlink="">
      <xdr:nvSpPr>
        <xdr:cNvPr id="96405"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95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381000</xdr:colOff>
      <xdr:row>207</xdr:row>
      <xdr:rowOff>180975</xdr:rowOff>
    </xdr:to>
    <xdr:sp macro="" textlink="">
      <xdr:nvSpPr>
        <xdr:cNvPr id="96406"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96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381000</xdr:colOff>
      <xdr:row>65</xdr:row>
      <xdr:rowOff>161925</xdr:rowOff>
    </xdr:to>
    <xdr:sp macro="" textlink="">
      <xdr:nvSpPr>
        <xdr:cNvPr id="96407" name="AutoShape 247"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97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38</xdr:row>
      <xdr:rowOff>0</xdr:rowOff>
    </xdr:from>
    <xdr:to>
      <xdr:col>2</xdr:col>
      <xdr:colOff>381000</xdr:colOff>
      <xdr:row>41</xdr:row>
      <xdr:rowOff>76200</xdr:rowOff>
    </xdr:to>
    <xdr:sp macro="" textlink="">
      <xdr:nvSpPr>
        <xdr:cNvPr id="96408" name="AutoShape 316" hidden="1">
          <a:extLst>
            <a:ext uri="{63B3BB69-23CF-44E3-9099-C40C66FF867C}">
              <a14:compatExt xmlns:a14="http://schemas.microsoft.com/office/drawing/2010/main" spid="_x0000_s96572"/>
            </a:ext>
            <a:ext uri="{FF2B5EF4-FFF2-40B4-BE49-F238E27FC236}">
              <a16:creationId xmlns:a16="http://schemas.microsoft.com/office/drawing/2014/main" id="{00000000-0008-0000-0100-000098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mc:AlternateContent xmlns:mc="http://schemas.openxmlformats.org/markup-compatibility/2006">
    <mc:Choice xmlns:a14="http://schemas.microsoft.com/office/drawing/2010/main" Requires="a14">
      <xdr:twoCellAnchor editAs="oneCell">
        <xdr:from>
          <xdr:col>2</xdr:col>
          <xdr:colOff>88900</xdr:colOff>
          <xdr:row>113</xdr:row>
          <xdr:rowOff>184150</xdr:rowOff>
        </xdr:from>
        <xdr:to>
          <xdr:col>2</xdr:col>
          <xdr:colOff>393700</xdr:colOff>
          <xdr:row>115</xdr:row>
          <xdr:rowOff>12700</xdr:rowOff>
        </xdr:to>
        <xdr:sp macro="" textlink="">
          <xdr:nvSpPr>
            <xdr:cNvPr id="96584" name="Check Box 317" hidden="1">
              <a:extLst>
                <a:ext uri="{63B3BB69-23CF-44E3-9099-C40C66FF867C}">
                  <a14:compatExt spid="_x0000_s96573"/>
                </a:ext>
                <a:ext uri="{FF2B5EF4-FFF2-40B4-BE49-F238E27FC236}">
                  <a16:creationId xmlns:a16="http://schemas.microsoft.com/office/drawing/2014/main" id="{00000000-0008-0000-0100-0000487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115</xdr:row>
          <xdr:rowOff>184150</xdr:rowOff>
        </xdr:from>
        <xdr:to>
          <xdr:col>2</xdr:col>
          <xdr:colOff>393700</xdr:colOff>
          <xdr:row>117</xdr:row>
          <xdr:rowOff>12700</xdr:rowOff>
        </xdr:to>
        <xdr:sp macro="" textlink="">
          <xdr:nvSpPr>
            <xdr:cNvPr id="96606" name="Check Box 318" hidden="1">
              <a:extLst>
                <a:ext uri="{63B3BB69-23CF-44E3-9099-C40C66FF867C}">
                  <a14:compatExt spid="_x0000_s96574"/>
                </a:ext>
                <a:ext uri="{FF2B5EF4-FFF2-40B4-BE49-F238E27FC236}">
                  <a16:creationId xmlns:a16="http://schemas.microsoft.com/office/drawing/2014/main" id="{00000000-0008-0000-0100-00005E7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112</xdr:row>
          <xdr:rowOff>184150</xdr:rowOff>
        </xdr:from>
        <xdr:to>
          <xdr:col>2</xdr:col>
          <xdr:colOff>393700</xdr:colOff>
          <xdr:row>114</xdr:row>
          <xdr:rowOff>12700</xdr:rowOff>
        </xdr:to>
        <xdr:sp macro="" textlink="">
          <xdr:nvSpPr>
            <xdr:cNvPr id="96607" name="Check Box 319" hidden="1">
              <a:extLst>
                <a:ext uri="{63B3BB69-23CF-44E3-9099-C40C66FF867C}">
                  <a14:compatExt spid="_x0000_s96575"/>
                </a:ext>
                <a:ext uri="{FF2B5EF4-FFF2-40B4-BE49-F238E27FC236}">
                  <a16:creationId xmlns:a16="http://schemas.microsoft.com/office/drawing/2014/main" id="{00000000-0008-0000-0100-00005F7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114</xdr:row>
          <xdr:rowOff>184150</xdr:rowOff>
        </xdr:from>
        <xdr:to>
          <xdr:col>2</xdr:col>
          <xdr:colOff>393700</xdr:colOff>
          <xdr:row>116</xdr:row>
          <xdr:rowOff>12700</xdr:rowOff>
        </xdr:to>
        <xdr:sp macro="" textlink="">
          <xdr:nvSpPr>
            <xdr:cNvPr id="96609" name="Check Box 320" hidden="1">
              <a:extLst>
                <a:ext uri="{63B3BB69-23CF-44E3-9099-C40C66FF867C}">
                  <a14:compatExt spid="_x0000_s96576"/>
                </a:ext>
                <a:ext uri="{FF2B5EF4-FFF2-40B4-BE49-F238E27FC236}">
                  <a16:creationId xmlns:a16="http://schemas.microsoft.com/office/drawing/2014/main" id="{00000000-0008-0000-0100-0000617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116</xdr:row>
          <xdr:rowOff>184150</xdr:rowOff>
        </xdr:from>
        <xdr:to>
          <xdr:col>2</xdr:col>
          <xdr:colOff>393700</xdr:colOff>
          <xdr:row>118</xdr:row>
          <xdr:rowOff>12700</xdr:rowOff>
        </xdr:to>
        <xdr:sp macro="" textlink="">
          <xdr:nvSpPr>
            <xdr:cNvPr id="96610" name="Check Box 321" hidden="1">
              <a:extLst>
                <a:ext uri="{63B3BB69-23CF-44E3-9099-C40C66FF867C}">
                  <a14:compatExt spid="_x0000_s96577"/>
                </a:ext>
                <a:ext uri="{FF2B5EF4-FFF2-40B4-BE49-F238E27FC236}">
                  <a16:creationId xmlns:a16="http://schemas.microsoft.com/office/drawing/2014/main" id="{00000000-0008-0000-0100-0000627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3</xdr:col>
      <xdr:colOff>2524125</xdr:colOff>
      <xdr:row>245</xdr:row>
      <xdr:rowOff>0</xdr:rowOff>
    </xdr:from>
    <xdr:ext cx="184731" cy="264560"/>
    <xdr:sp macro="" textlink="">
      <xdr:nvSpPr>
        <xdr:cNvPr id="1092" name="TextBox 1091">
          <a:extLst>
            <a:ext uri="{FF2B5EF4-FFF2-40B4-BE49-F238E27FC236}">
              <a16:creationId xmlns:a16="http://schemas.microsoft.com/office/drawing/2014/main" id="{00000000-0008-0000-0100-000044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093" name="TextBox 1092">
          <a:extLst>
            <a:ext uri="{FF2B5EF4-FFF2-40B4-BE49-F238E27FC236}">
              <a16:creationId xmlns:a16="http://schemas.microsoft.com/office/drawing/2014/main" id="{00000000-0008-0000-0100-000045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094" name="TextBox 1093">
          <a:extLst>
            <a:ext uri="{FF2B5EF4-FFF2-40B4-BE49-F238E27FC236}">
              <a16:creationId xmlns:a16="http://schemas.microsoft.com/office/drawing/2014/main" id="{00000000-0008-0000-0100-000046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095" name="TextBox 1094">
          <a:extLst>
            <a:ext uri="{FF2B5EF4-FFF2-40B4-BE49-F238E27FC236}">
              <a16:creationId xmlns:a16="http://schemas.microsoft.com/office/drawing/2014/main" id="{00000000-0008-0000-0100-000047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096" name="TextBox 1095">
          <a:extLst>
            <a:ext uri="{FF2B5EF4-FFF2-40B4-BE49-F238E27FC236}">
              <a16:creationId xmlns:a16="http://schemas.microsoft.com/office/drawing/2014/main" id="{00000000-0008-0000-0100-000048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097" name="TextBox 1096">
          <a:extLst>
            <a:ext uri="{FF2B5EF4-FFF2-40B4-BE49-F238E27FC236}">
              <a16:creationId xmlns:a16="http://schemas.microsoft.com/office/drawing/2014/main" id="{00000000-0008-0000-0100-000049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098" name="TextBox 1097">
          <a:extLst>
            <a:ext uri="{FF2B5EF4-FFF2-40B4-BE49-F238E27FC236}">
              <a16:creationId xmlns:a16="http://schemas.microsoft.com/office/drawing/2014/main" id="{00000000-0008-0000-0100-00004A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099" name="TextBox 1098">
          <a:extLst>
            <a:ext uri="{FF2B5EF4-FFF2-40B4-BE49-F238E27FC236}">
              <a16:creationId xmlns:a16="http://schemas.microsoft.com/office/drawing/2014/main" id="{00000000-0008-0000-0100-00004B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100" name="TextBox 1099">
          <a:extLst>
            <a:ext uri="{FF2B5EF4-FFF2-40B4-BE49-F238E27FC236}">
              <a16:creationId xmlns:a16="http://schemas.microsoft.com/office/drawing/2014/main" id="{00000000-0008-0000-0100-00004C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101" name="TextBox 1100">
          <a:extLst>
            <a:ext uri="{FF2B5EF4-FFF2-40B4-BE49-F238E27FC236}">
              <a16:creationId xmlns:a16="http://schemas.microsoft.com/office/drawing/2014/main" id="{00000000-0008-0000-0100-00004D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102" name="TextBox 1101">
          <a:extLst>
            <a:ext uri="{FF2B5EF4-FFF2-40B4-BE49-F238E27FC236}">
              <a16:creationId xmlns:a16="http://schemas.microsoft.com/office/drawing/2014/main" id="{00000000-0008-0000-0100-00004E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103" name="TextBox 1102">
          <a:extLst>
            <a:ext uri="{FF2B5EF4-FFF2-40B4-BE49-F238E27FC236}">
              <a16:creationId xmlns:a16="http://schemas.microsoft.com/office/drawing/2014/main" id="{00000000-0008-0000-0100-00004F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104" name="TextBox 1103">
          <a:extLst>
            <a:ext uri="{FF2B5EF4-FFF2-40B4-BE49-F238E27FC236}">
              <a16:creationId xmlns:a16="http://schemas.microsoft.com/office/drawing/2014/main" id="{00000000-0008-0000-0100-000050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105" name="TextBox 1104">
          <a:extLst>
            <a:ext uri="{FF2B5EF4-FFF2-40B4-BE49-F238E27FC236}">
              <a16:creationId xmlns:a16="http://schemas.microsoft.com/office/drawing/2014/main" id="{00000000-0008-0000-0100-000051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106" name="TextBox 1105">
          <a:extLst>
            <a:ext uri="{FF2B5EF4-FFF2-40B4-BE49-F238E27FC236}">
              <a16:creationId xmlns:a16="http://schemas.microsoft.com/office/drawing/2014/main" id="{00000000-0008-0000-0100-000052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107" name="TextBox 1106">
          <a:extLst>
            <a:ext uri="{FF2B5EF4-FFF2-40B4-BE49-F238E27FC236}">
              <a16:creationId xmlns:a16="http://schemas.microsoft.com/office/drawing/2014/main" id="{00000000-0008-0000-0100-000053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108" name="TextBox 1107">
          <a:extLst>
            <a:ext uri="{FF2B5EF4-FFF2-40B4-BE49-F238E27FC236}">
              <a16:creationId xmlns:a16="http://schemas.microsoft.com/office/drawing/2014/main" id="{00000000-0008-0000-0100-000054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109" name="TextBox 1108">
          <a:extLst>
            <a:ext uri="{FF2B5EF4-FFF2-40B4-BE49-F238E27FC236}">
              <a16:creationId xmlns:a16="http://schemas.microsoft.com/office/drawing/2014/main" id="{00000000-0008-0000-0100-000055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110" name="TextBox 1109">
          <a:extLst>
            <a:ext uri="{FF2B5EF4-FFF2-40B4-BE49-F238E27FC236}">
              <a16:creationId xmlns:a16="http://schemas.microsoft.com/office/drawing/2014/main" id="{00000000-0008-0000-0100-000056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111" name="TextBox 1110">
          <a:extLst>
            <a:ext uri="{FF2B5EF4-FFF2-40B4-BE49-F238E27FC236}">
              <a16:creationId xmlns:a16="http://schemas.microsoft.com/office/drawing/2014/main" id="{00000000-0008-0000-0100-000057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112" name="TextBox 1111">
          <a:extLst>
            <a:ext uri="{FF2B5EF4-FFF2-40B4-BE49-F238E27FC236}">
              <a16:creationId xmlns:a16="http://schemas.microsoft.com/office/drawing/2014/main" id="{00000000-0008-0000-0100-000058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113" name="TextBox 1112">
          <a:extLst>
            <a:ext uri="{FF2B5EF4-FFF2-40B4-BE49-F238E27FC236}">
              <a16:creationId xmlns:a16="http://schemas.microsoft.com/office/drawing/2014/main" id="{00000000-0008-0000-0100-000059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114" name="TextBox 1113">
          <a:extLst>
            <a:ext uri="{FF2B5EF4-FFF2-40B4-BE49-F238E27FC236}">
              <a16:creationId xmlns:a16="http://schemas.microsoft.com/office/drawing/2014/main" id="{00000000-0008-0000-0100-00005A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115" name="TextBox 1114">
          <a:extLst>
            <a:ext uri="{FF2B5EF4-FFF2-40B4-BE49-F238E27FC236}">
              <a16:creationId xmlns:a16="http://schemas.microsoft.com/office/drawing/2014/main" id="{00000000-0008-0000-0100-00005B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116" name="TextBox 1115">
          <a:extLst>
            <a:ext uri="{FF2B5EF4-FFF2-40B4-BE49-F238E27FC236}">
              <a16:creationId xmlns:a16="http://schemas.microsoft.com/office/drawing/2014/main" id="{00000000-0008-0000-0100-00005C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117" name="TextBox 1116">
          <a:extLst>
            <a:ext uri="{FF2B5EF4-FFF2-40B4-BE49-F238E27FC236}">
              <a16:creationId xmlns:a16="http://schemas.microsoft.com/office/drawing/2014/main" id="{00000000-0008-0000-0100-00005D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118" name="TextBox 1117">
          <a:extLst>
            <a:ext uri="{FF2B5EF4-FFF2-40B4-BE49-F238E27FC236}">
              <a16:creationId xmlns:a16="http://schemas.microsoft.com/office/drawing/2014/main" id="{00000000-0008-0000-0100-00005E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119" name="TextBox 1118">
          <a:extLst>
            <a:ext uri="{FF2B5EF4-FFF2-40B4-BE49-F238E27FC236}">
              <a16:creationId xmlns:a16="http://schemas.microsoft.com/office/drawing/2014/main" id="{00000000-0008-0000-0100-00005F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120" name="TextBox 1119">
          <a:extLst>
            <a:ext uri="{FF2B5EF4-FFF2-40B4-BE49-F238E27FC236}">
              <a16:creationId xmlns:a16="http://schemas.microsoft.com/office/drawing/2014/main" id="{00000000-0008-0000-0100-000060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121" name="TextBox 1120">
          <a:extLst>
            <a:ext uri="{FF2B5EF4-FFF2-40B4-BE49-F238E27FC236}">
              <a16:creationId xmlns:a16="http://schemas.microsoft.com/office/drawing/2014/main" id="{00000000-0008-0000-0100-000061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122" name="TextBox 1121">
          <a:extLst>
            <a:ext uri="{FF2B5EF4-FFF2-40B4-BE49-F238E27FC236}">
              <a16:creationId xmlns:a16="http://schemas.microsoft.com/office/drawing/2014/main" id="{00000000-0008-0000-0100-000062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123" name="TextBox 1122">
          <a:extLst>
            <a:ext uri="{FF2B5EF4-FFF2-40B4-BE49-F238E27FC236}">
              <a16:creationId xmlns:a16="http://schemas.microsoft.com/office/drawing/2014/main" id="{00000000-0008-0000-0100-000063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124" name="TextBox 1123">
          <a:extLst>
            <a:ext uri="{FF2B5EF4-FFF2-40B4-BE49-F238E27FC236}">
              <a16:creationId xmlns:a16="http://schemas.microsoft.com/office/drawing/2014/main" id="{00000000-0008-0000-0100-000064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125" name="TextBox 1124">
          <a:extLst>
            <a:ext uri="{FF2B5EF4-FFF2-40B4-BE49-F238E27FC236}">
              <a16:creationId xmlns:a16="http://schemas.microsoft.com/office/drawing/2014/main" id="{00000000-0008-0000-0100-000065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126" name="TextBox 1125">
          <a:extLst>
            <a:ext uri="{FF2B5EF4-FFF2-40B4-BE49-F238E27FC236}">
              <a16:creationId xmlns:a16="http://schemas.microsoft.com/office/drawing/2014/main" id="{00000000-0008-0000-0100-000066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127" name="TextBox 1126">
          <a:extLst>
            <a:ext uri="{FF2B5EF4-FFF2-40B4-BE49-F238E27FC236}">
              <a16:creationId xmlns:a16="http://schemas.microsoft.com/office/drawing/2014/main" id="{00000000-0008-0000-0100-000067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128" name="TextBox 1127">
          <a:extLst>
            <a:ext uri="{FF2B5EF4-FFF2-40B4-BE49-F238E27FC236}">
              <a16:creationId xmlns:a16="http://schemas.microsoft.com/office/drawing/2014/main" id="{00000000-0008-0000-0100-000068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129" name="TextBox 1128">
          <a:extLst>
            <a:ext uri="{FF2B5EF4-FFF2-40B4-BE49-F238E27FC236}">
              <a16:creationId xmlns:a16="http://schemas.microsoft.com/office/drawing/2014/main" id="{00000000-0008-0000-0100-000069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130" name="TextBox 1129">
          <a:extLst>
            <a:ext uri="{FF2B5EF4-FFF2-40B4-BE49-F238E27FC236}">
              <a16:creationId xmlns:a16="http://schemas.microsoft.com/office/drawing/2014/main" id="{00000000-0008-0000-0100-00006A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131" name="TextBox 1130">
          <a:extLst>
            <a:ext uri="{FF2B5EF4-FFF2-40B4-BE49-F238E27FC236}">
              <a16:creationId xmlns:a16="http://schemas.microsoft.com/office/drawing/2014/main" id="{00000000-0008-0000-0100-00006B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132" name="TextBox 1131">
          <a:extLst>
            <a:ext uri="{FF2B5EF4-FFF2-40B4-BE49-F238E27FC236}">
              <a16:creationId xmlns:a16="http://schemas.microsoft.com/office/drawing/2014/main" id="{00000000-0008-0000-0100-00006C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133" name="TextBox 1132">
          <a:extLst>
            <a:ext uri="{FF2B5EF4-FFF2-40B4-BE49-F238E27FC236}">
              <a16:creationId xmlns:a16="http://schemas.microsoft.com/office/drawing/2014/main" id="{00000000-0008-0000-0100-00006D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3</xdr:col>
      <xdr:colOff>2524125</xdr:colOff>
      <xdr:row>245</xdr:row>
      <xdr:rowOff>0</xdr:rowOff>
    </xdr:from>
    <xdr:ext cx="184731" cy="264560"/>
    <xdr:sp macro="" textlink="">
      <xdr:nvSpPr>
        <xdr:cNvPr id="1134" name="TextBox 1133">
          <a:extLst>
            <a:ext uri="{FF2B5EF4-FFF2-40B4-BE49-F238E27FC236}">
              <a16:creationId xmlns:a16="http://schemas.microsoft.com/office/drawing/2014/main" id="{00000000-0008-0000-0100-00006E040000}"/>
            </a:ext>
          </a:extLst>
        </xdr:cNvPr>
        <xdr:cNvSpPr txBox="1"/>
      </xdr:nvSpPr>
      <xdr:spPr>
        <a:xfrm>
          <a:off x="3038475" y="7611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twoCellAnchor>
    <xdr:from>
      <xdr:col>8</xdr:col>
      <xdr:colOff>0</xdr:colOff>
      <xdr:row>31</xdr:row>
      <xdr:rowOff>0</xdr:rowOff>
    </xdr:from>
    <xdr:to>
      <xdr:col>9</xdr:col>
      <xdr:colOff>0</xdr:colOff>
      <xdr:row>37</xdr:row>
      <xdr:rowOff>0</xdr:rowOff>
    </xdr:to>
    <xdr:sp macro="" textlink="">
      <xdr:nvSpPr>
        <xdr:cNvPr id="96414"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9E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96415"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9F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96416"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A0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381000</xdr:colOff>
      <xdr:row>53</xdr:row>
      <xdr:rowOff>0</xdr:rowOff>
    </xdr:to>
    <xdr:sp macro="" textlink="">
      <xdr:nvSpPr>
        <xdr:cNvPr id="96417"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A1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381000</xdr:colOff>
      <xdr:row>69</xdr:row>
      <xdr:rowOff>457200</xdr:rowOff>
    </xdr:to>
    <xdr:sp macro="" textlink="">
      <xdr:nvSpPr>
        <xdr:cNvPr id="96418"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A2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381000</xdr:colOff>
      <xdr:row>77</xdr:row>
      <xdr:rowOff>361950</xdr:rowOff>
    </xdr:to>
    <xdr:sp macro="" textlink="">
      <xdr:nvSpPr>
        <xdr:cNvPr id="96419"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A3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381000</xdr:colOff>
      <xdr:row>83</xdr:row>
      <xdr:rowOff>142875</xdr:rowOff>
    </xdr:to>
    <xdr:sp macro="" textlink="">
      <xdr:nvSpPr>
        <xdr:cNvPr id="140"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8C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381000</xdr:colOff>
      <xdr:row>84</xdr:row>
      <xdr:rowOff>609600</xdr:rowOff>
    </xdr:to>
    <xdr:sp macro="" textlink="">
      <xdr:nvSpPr>
        <xdr:cNvPr id="142"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8E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119</xdr:row>
      <xdr:rowOff>85725</xdr:rowOff>
    </xdr:to>
    <xdr:sp macro="" textlink="">
      <xdr:nvSpPr>
        <xdr:cNvPr id="96456"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C8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117</xdr:row>
      <xdr:rowOff>0</xdr:rowOff>
    </xdr:to>
    <xdr:sp macro="" textlink="">
      <xdr:nvSpPr>
        <xdr:cNvPr id="96457"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C9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381000</xdr:colOff>
      <xdr:row>125</xdr:row>
      <xdr:rowOff>0</xdr:rowOff>
    </xdr:to>
    <xdr:sp macro="" textlink="">
      <xdr:nvSpPr>
        <xdr:cNvPr id="96458"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CA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381000</xdr:colOff>
      <xdr:row>132</xdr:row>
      <xdr:rowOff>0</xdr:rowOff>
    </xdr:to>
    <xdr:sp macro="" textlink="">
      <xdr:nvSpPr>
        <xdr:cNvPr id="96459"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CB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381000</xdr:colOff>
      <xdr:row>139</xdr:row>
      <xdr:rowOff>0</xdr:rowOff>
    </xdr:to>
    <xdr:sp macro="" textlink="">
      <xdr:nvSpPr>
        <xdr:cNvPr id="96460"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CC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381000</xdr:colOff>
      <xdr:row>146</xdr:row>
      <xdr:rowOff>0</xdr:rowOff>
    </xdr:to>
    <xdr:sp macro="" textlink="">
      <xdr:nvSpPr>
        <xdr:cNvPr id="96461"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CD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381000</xdr:colOff>
      <xdr:row>160</xdr:row>
      <xdr:rowOff>0</xdr:rowOff>
    </xdr:to>
    <xdr:sp macro="" textlink="">
      <xdr:nvSpPr>
        <xdr:cNvPr id="161"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A1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381000</xdr:colOff>
      <xdr:row>169</xdr:row>
      <xdr:rowOff>0</xdr:rowOff>
    </xdr:to>
    <xdr:sp macro="" textlink="">
      <xdr:nvSpPr>
        <xdr:cNvPr id="162"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A2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381000</xdr:colOff>
      <xdr:row>201</xdr:row>
      <xdr:rowOff>0</xdr:rowOff>
    </xdr:to>
    <xdr:sp macro="" textlink="">
      <xdr:nvSpPr>
        <xdr:cNvPr id="163"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A3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381000</xdr:colOff>
      <xdr:row>207</xdr:row>
      <xdr:rowOff>180975</xdr:rowOff>
    </xdr:to>
    <xdr:sp macro="" textlink="">
      <xdr:nvSpPr>
        <xdr:cNvPr id="165"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A5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381000</xdr:colOff>
      <xdr:row>65</xdr:row>
      <xdr:rowOff>161925</xdr:rowOff>
    </xdr:to>
    <xdr:sp macro="" textlink="">
      <xdr:nvSpPr>
        <xdr:cNvPr id="184" name="AutoShape 247"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B8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38</xdr:row>
      <xdr:rowOff>0</xdr:rowOff>
    </xdr:from>
    <xdr:to>
      <xdr:col>2</xdr:col>
      <xdr:colOff>381000</xdr:colOff>
      <xdr:row>41</xdr:row>
      <xdr:rowOff>76200</xdr:rowOff>
    </xdr:to>
    <xdr:sp macro="" textlink="">
      <xdr:nvSpPr>
        <xdr:cNvPr id="185" name="AutoShape 316" hidden="1">
          <a:extLst>
            <a:ext uri="{63B3BB69-23CF-44E3-9099-C40C66FF867C}">
              <a14:compatExt xmlns:a14="http://schemas.microsoft.com/office/drawing/2010/main" spid="_x0000_s96572"/>
            </a:ext>
            <a:ext uri="{FF2B5EF4-FFF2-40B4-BE49-F238E27FC236}">
              <a16:creationId xmlns:a16="http://schemas.microsoft.com/office/drawing/2014/main" id="{00000000-0008-0000-0100-0000B9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xdr:from>
      <xdr:col>8</xdr:col>
      <xdr:colOff>0</xdr:colOff>
      <xdr:row>31</xdr:row>
      <xdr:rowOff>0</xdr:rowOff>
    </xdr:from>
    <xdr:to>
      <xdr:col>9</xdr:col>
      <xdr:colOff>0</xdr:colOff>
      <xdr:row>37</xdr:row>
      <xdr:rowOff>0</xdr:rowOff>
    </xdr:to>
    <xdr:sp macro="" textlink="">
      <xdr:nvSpPr>
        <xdr:cNvPr id="186" name="Group Box 1" hidden="1">
          <a:extLst>
            <a:ext uri="{63B3BB69-23CF-44E3-9099-C40C66FF867C}">
              <a14:compatExt xmlns:a14="http://schemas.microsoft.com/office/drawing/2010/main" spid="_x0000_s96495"/>
            </a:ext>
            <a:ext uri="{FF2B5EF4-FFF2-40B4-BE49-F238E27FC236}">
              <a16:creationId xmlns:a16="http://schemas.microsoft.com/office/drawing/2014/main" id="{00000000-0008-0000-0100-0000BA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170</xdr:row>
      <xdr:rowOff>0</xdr:rowOff>
    </xdr:from>
    <xdr:to>
      <xdr:col>9</xdr:col>
      <xdr:colOff>0</xdr:colOff>
      <xdr:row>176</xdr:row>
      <xdr:rowOff>0</xdr:rowOff>
    </xdr:to>
    <xdr:sp macro="" textlink="">
      <xdr:nvSpPr>
        <xdr:cNvPr id="188" name="Group Box 35" hidden="1">
          <a:extLst>
            <a:ext uri="{63B3BB69-23CF-44E3-9099-C40C66FF867C}">
              <a14:compatExt xmlns:a14="http://schemas.microsoft.com/office/drawing/2010/main" spid="_x0000_s96499"/>
            </a:ext>
            <a:ext uri="{FF2B5EF4-FFF2-40B4-BE49-F238E27FC236}">
              <a16:creationId xmlns:a16="http://schemas.microsoft.com/office/drawing/2014/main" id="{00000000-0008-0000-0100-0000BC0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98</xdr:row>
      <xdr:rowOff>0</xdr:rowOff>
    </xdr:from>
    <xdr:to>
      <xdr:col>9</xdr:col>
      <xdr:colOff>0</xdr:colOff>
      <xdr:row>104</xdr:row>
      <xdr:rowOff>0</xdr:rowOff>
    </xdr:to>
    <xdr:sp macro="" textlink="">
      <xdr:nvSpPr>
        <xdr:cNvPr id="96493" name="Group Box 53" hidden="1">
          <a:extLst>
            <a:ext uri="{63B3BB69-23CF-44E3-9099-C40C66FF867C}">
              <a14:compatExt xmlns:a14="http://schemas.microsoft.com/office/drawing/2010/main" spid="_x0000_s96501"/>
            </a:ext>
            <a:ext uri="{FF2B5EF4-FFF2-40B4-BE49-F238E27FC236}">
              <a16:creationId xmlns:a16="http://schemas.microsoft.com/office/drawing/2014/main" id="{00000000-0008-0000-0100-0000ED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48</xdr:row>
      <xdr:rowOff>0</xdr:rowOff>
    </xdr:from>
    <xdr:to>
      <xdr:col>2</xdr:col>
      <xdr:colOff>381000</xdr:colOff>
      <xdr:row>53</xdr:row>
      <xdr:rowOff>0</xdr:rowOff>
    </xdr:to>
    <xdr:sp macro="" textlink="">
      <xdr:nvSpPr>
        <xdr:cNvPr id="96496" name="Group Box 63" hidden="1">
          <a:extLst>
            <a:ext uri="{63B3BB69-23CF-44E3-9099-C40C66FF867C}">
              <a14:compatExt xmlns:a14="http://schemas.microsoft.com/office/drawing/2010/main" spid="_x0000_s96502"/>
            </a:ext>
            <a:ext uri="{FF2B5EF4-FFF2-40B4-BE49-F238E27FC236}">
              <a16:creationId xmlns:a16="http://schemas.microsoft.com/office/drawing/2014/main" id="{00000000-0008-0000-0100-0000F0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68</xdr:row>
      <xdr:rowOff>0</xdr:rowOff>
    </xdr:from>
    <xdr:to>
      <xdr:col>2</xdr:col>
      <xdr:colOff>381000</xdr:colOff>
      <xdr:row>69</xdr:row>
      <xdr:rowOff>457200</xdr:rowOff>
    </xdr:to>
    <xdr:sp macro="" textlink="">
      <xdr:nvSpPr>
        <xdr:cNvPr id="96497" name="Group Box 76" hidden="1">
          <a:extLst>
            <a:ext uri="{63B3BB69-23CF-44E3-9099-C40C66FF867C}">
              <a14:compatExt xmlns:a14="http://schemas.microsoft.com/office/drawing/2010/main" spid="_x0000_s96504"/>
            </a:ext>
            <a:ext uri="{FF2B5EF4-FFF2-40B4-BE49-F238E27FC236}">
              <a16:creationId xmlns:a16="http://schemas.microsoft.com/office/drawing/2014/main" id="{00000000-0008-0000-0100-0000F1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76</xdr:row>
      <xdr:rowOff>0</xdr:rowOff>
    </xdr:from>
    <xdr:to>
      <xdr:col>2</xdr:col>
      <xdr:colOff>381000</xdr:colOff>
      <xdr:row>77</xdr:row>
      <xdr:rowOff>361950</xdr:rowOff>
    </xdr:to>
    <xdr:sp macro="" textlink="">
      <xdr:nvSpPr>
        <xdr:cNvPr id="96498" name="Group Box 83" hidden="1">
          <a:extLst>
            <a:ext uri="{63B3BB69-23CF-44E3-9099-C40C66FF867C}">
              <a14:compatExt xmlns:a14="http://schemas.microsoft.com/office/drawing/2010/main" spid="_x0000_s96505"/>
            </a:ext>
            <a:ext uri="{FF2B5EF4-FFF2-40B4-BE49-F238E27FC236}">
              <a16:creationId xmlns:a16="http://schemas.microsoft.com/office/drawing/2014/main" id="{00000000-0008-0000-0100-0000F2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82</xdr:row>
      <xdr:rowOff>0</xdr:rowOff>
    </xdr:from>
    <xdr:to>
      <xdr:col>2</xdr:col>
      <xdr:colOff>381000</xdr:colOff>
      <xdr:row>83</xdr:row>
      <xdr:rowOff>142875</xdr:rowOff>
    </xdr:to>
    <xdr:sp macro="" textlink="">
      <xdr:nvSpPr>
        <xdr:cNvPr id="96500" name="Group Box 84" hidden="1">
          <a:extLst>
            <a:ext uri="{63B3BB69-23CF-44E3-9099-C40C66FF867C}">
              <a14:compatExt xmlns:a14="http://schemas.microsoft.com/office/drawing/2010/main" spid="_x0000_s96506"/>
            </a:ext>
            <a:ext uri="{FF2B5EF4-FFF2-40B4-BE49-F238E27FC236}">
              <a16:creationId xmlns:a16="http://schemas.microsoft.com/office/drawing/2014/main" id="{00000000-0008-0000-0100-0000F478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83</xdr:row>
      <xdr:rowOff>0</xdr:rowOff>
    </xdr:from>
    <xdr:to>
      <xdr:col>2</xdr:col>
      <xdr:colOff>381000</xdr:colOff>
      <xdr:row>84</xdr:row>
      <xdr:rowOff>609600</xdr:rowOff>
    </xdr:to>
    <xdr:sp macro="" textlink="">
      <xdr:nvSpPr>
        <xdr:cNvPr id="96519" name="Group Box 85" hidden="1">
          <a:extLst>
            <a:ext uri="{63B3BB69-23CF-44E3-9099-C40C66FF867C}">
              <a14:compatExt xmlns:a14="http://schemas.microsoft.com/office/drawing/2010/main" spid="_x0000_s96507"/>
            </a:ext>
            <a:ext uri="{FF2B5EF4-FFF2-40B4-BE49-F238E27FC236}">
              <a16:creationId xmlns:a16="http://schemas.microsoft.com/office/drawing/2014/main" id="{00000000-0008-0000-0100-000007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119</xdr:row>
      <xdr:rowOff>85725</xdr:rowOff>
    </xdr:to>
    <xdr:sp macro="" textlink="">
      <xdr:nvSpPr>
        <xdr:cNvPr id="96520" name="Group Box 128" hidden="1">
          <a:extLst>
            <a:ext uri="{63B3BB69-23CF-44E3-9099-C40C66FF867C}">
              <a14:compatExt xmlns:a14="http://schemas.microsoft.com/office/drawing/2010/main" spid="_x0000_s96508"/>
            </a:ext>
            <a:ext uri="{FF2B5EF4-FFF2-40B4-BE49-F238E27FC236}">
              <a16:creationId xmlns:a16="http://schemas.microsoft.com/office/drawing/2014/main" id="{00000000-0008-0000-0100-000008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112</xdr:row>
      <xdr:rowOff>0</xdr:rowOff>
    </xdr:from>
    <xdr:to>
      <xdr:col>2</xdr:col>
      <xdr:colOff>381000</xdr:colOff>
      <xdr:row>117</xdr:row>
      <xdr:rowOff>0</xdr:rowOff>
    </xdr:to>
    <xdr:sp macro="" textlink="">
      <xdr:nvSpPr>
        <xdr:cNvPr id="96521" name="Group Box 131" hidden="1">
          <a:extLst>
            <a:ext uri="{63B3BB69-23CF-44E3-9099-C40C66FF867C}">
              <a14:compatExt xmlns:a14="http://schemas.microsoft.com/office/drawing/2010/main" spid="_x0000_s96509"/>
            </a:ext>
            <a:ext uri="{FF2B5EF4-FFF2-40B4-BE49-F238E27FC236}">
              <a16:creationId xmlns:a16="http://schemas.microsoft.com/office/drawing/2014/main" id="{00000000-0008-0000-0100-000009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120</xdr:row>
      <xdr:rowOff>0</xdr:rowOff>
    </xdr:from>
    <xdr:to>
      <xdr:col>2</xdr:col>
      <xdr:colOff>381000</xdr:colOff>
      <xdr:row>125</xdr:row>
      <xdr:rowOff>0</xdr:rowOff>
    </xdr:to>
    <xdr:sp macro="" textlink="">
      <xdr:nvSpPr>
        <xdr:cNvPr id="96523" name="Group Box 133" hidden="1">
          <a:extLst>
            <a:ext uri="{63B3BB69-23CF-44E3-9099-C40C66FF867C}">
              <a14:compatExt xmlns:a14="http://schemas.microsoft.com/office/drawing/2010/main" spid="_x0000_s96510"/>
            </a:ext>
            <a:ext uri="{FF2B5EF4-FFF2-40B4-BE49-F238E27FC236}">
              <a16:creationId xmlns:a16="http://schemas.microsoft.com/office/drawing/2014/main" id="{00000000-0008-0000-0100-00000B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127</xdr:row>
      <xdr:rowOff>0</xdr:rowOff>
    </xdr:from>
    <xdr:to>
      <xdr:col>2</xdr:col>
      <xdr:colOff>381000</xdr:colOff>
      <xdr:row>132</xdr:row>
      <xdr:rowOff>0</xdr:rowOff>
    </xdr:to>
    <xdr:sp macro="" textlink="">
      <xdr:nvSpPr>
        <xdr:cNvPr id="96542" name="Group Box 134" hidden="1">
          <a:extLst>
            <a:ext uri="{63B3BB69-23CF-44E3-9099-C40C66FF867C}">
              <a14:compatExt xmlns:a14="http://schemas.microsoft.com/office/drawing/2010/main" spid="_x0000_s96511"/>
            </a:ext>
            <a:ext uri="{FF2B5EF4-FFF2-40B4-BE49-F238E27FC236}">
              <a16:creationId xmlns:a16="http://schemas.microsoft.com/office/drawing/2014/main" id="{00000000-0008-0000-0100-00001E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134</xdr:row>
      <xdr:rowOff>0</xdr:rowOff>
    </xdr:from>
    <xdr:to>
      <xdr:col>2</xdr:col>
      <xdr:colOff>381000</xdr:colOff>
      <xdr:row>139</xdr:row>
      <xdr:rowOff>0</xdr:rowOff>
    </xdr:to>
    <xdr:sp macro="" textlink="">
      <xdr:nvSpPr>
        <xdr:cNvPr id="96543" name="Group Box 135" hidden="1">
          <a:extLst>
            <a:ext uri="{63B3BB69-23CF-44E3-9099-C40C66FF867C}">
              <a14:compatExt xmlns:a14="http://schemas.microsoft.com/office/drawing/2010/main" spid="_x0000_s96512"/>
            </a:ext>
            <a:ext uri="{FF2B5EF4-FFF2-40B4-BE49-F238E27FC236}">
              <a16:creationId xmlns:a16="http://schemas.microsoft.com/office/drawing/2014/main" id="{00000000-0008-0000-0100-00001F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141</xdr:row>
      <xdr:rowOff>0</xdr:rowOff>
    </xdr:from>
    <xdr:to>
      <xdr:col>2</xdr:col>
      <xdr:colOff>381000</xdr:colOff>
      <xdr:row>146</xdr:row>
      <xdr:rowOff>0</xdr:rowOff>
    </xdr:to>
    <xdr:sp macro="" textlink="">
      <xdr:nvSpPr>
        <xdr:cNvPr id="96558" name="Group Box 136" hidden="1">
          <a:extLst>
            <a:ext uri="{63B3BB69-23CF-44E3-9099-C40C66FF867C}">
              <a14:compatExt xmlns:a14="http://schemas.microsoft.com/office/drawing/2010/main" spid="_x0000_s96513"/>
            </a:ext>
            <a:ext uri="{FF2B5EF4-FFF2-40B4-BE49-F238E27FC236}">
              <a16:creationId xmlns:a16="http://schemas.microsoft.com/office/drawing/2014/main" id="{00000000-0008-0000-0100-00002E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155</xdr:row>
      <xdr:rowOff>0</xdr:rowOff>
    </xdr:from>
    <xdr:to>
      <xdr:col>2</xdr:col>
      <xdr:colOff>381000</xdr:colOff>
      <xdr:row>160</xdr:row>
      <xdr:rowOff>0</xdr:rowOff>
    </xdr:to>
    <xdr:sp macro="" textlink="">
      <xdr:nvSpPr>
        <xdr:cNvPr id="96559" name="Group Box 138" hidden="1">
          <a:extLst>
            <a:ext uri="{63B3BB69-23CF-44E3-9099-C40C66FF867C}">
              <a14:compatExt xmlns:a14="http://schemas.microsoft.com/office/drawing/2010/main" spid="_x0000_s96514"/>
            </a:ext>
            <a:ext uri="{FF2B5EF4-FFF2-40B4-BE49-F238E27FC236}">
              <a16:creationId xmlns:a16="http://schemas.microsoft.com/office/drawing/2014/main" id="{00000000-0008-0000-0100-00002F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164</xdr:row>
      <xdr:rowOff>0</xdr:rowOff>
    </xdr:from>
    <xdr:to>
      <xdr:col>2</xdr:col>
      <xdr:colOff>381000</xdr:colOff>
      <xdr:row>169</xdr:row>
      <xdr:rowOff>0</xdr:rowOff>
    </xdr:to>
    <xdr:sp macro="" textlink="">
      <xdr:nvSpPr>
        <xdr:cNvPr id="96560" name="Group Box 194" hidden="1">
          <a:extLst>
            <a:ext uri="{63B3BB69-23CF-44E3-9099-C40C66FF867C}">
              <a14:compatExt xmlns:a14="http://schemas.microsoft.com/office/drawing/2010/main" spid="_x0000_s96515"/>
            </a:ext>
            <a:ext uri="{FF2B5EF4-FFF2-40B4-BE49-F238E27FC236}">
              <a16:creationId xmlns:a16="http://schemas.microsoft.com/office/drawing/2014/main" id="{00000000-0008-0000-0100-000030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196</xdr:row>
      <xdr:rowOff>0</xdr:rowOff>
    </xdr:from>
    <xdr:to>
      <xdr:col>2</xdr:col>
      <xdr:colOff>381000</xdr:colOff>
      <xdr:row>201</xdr:row>
      <xdr:rowOff>0</xdr:rowOff>
    </xdr:to>
    <xdr:sp macro="" textlink="">
      <xdr:nvSpPr>
        <xdr:cNvPr id="96562" name="Group Box 212" hidden="1">
          <a:extLst>
            <a:ext uri="{63B3BB69-23CF-44E3-9099-C40C66FF867C}">
              <a14:compatExt xmlns:a14="http://schemas.microsoft.com/office/drawing/2010/main" spid="_x0000_s96516"/>
            </a:ext>
            <a:ext uri="{FF2B5EF4-FFF2-40B4-BE49-F238E27FC236}">
              <a16:creationId xmlns:a16="http://schemas.microsoft.com/office/drawing/2014/main" id="{00000000-0008-0000-0100-000032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203</xdr:row>
      <xdr:rowOff>0</xdr:rowOff>
    </xdr:from>
    <xdr:to>
      <xdr:col>2</xdr:col>
      <xdr:colOff>381000</xdr:colOff>
      <xdr:row>207</xdr:row>
      <xdr:rowOff>180975</xdr:rowOff>
    </xdr:to>
    <xdr:sp macro="" textlink="">
      <xdr:nvSpPr>
        <xdr:cNvPr id="96580" name="Group Box 230" hidden="1">
          <a:extLst>
            <a:ext uri="{63B3BB69-23CF-44E3-9099-C40C66FF867C}">
              <a14:compatExt xmlns:a14="http://schemas.microsoft.com/office/drawing/2010/main" spid="_x0000_s96517"/>
            </a:ext>
            <a:ext uri="{FF2B5EF4-FFF2-40B4-BE49-F238E27FC236}">
              <a16:creationId xmlns:a16="http://schemas.microsoft.com/office/drawing/2014/main" id="{00000000-0008-0000-0100-000044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62</xdr:row>
      <xdr:rowOff>0</xdr:rowOff>
    </xdr:from>
    <xdr:to>
      <xdr:col>2</xdr:col>
      <xdr:colOff>381000</xdr:colOff>
      <xdr:row>65</xdr:row>
      <xdr:rowOff>161925</xdr:rowOff>
    </xdr:to>
    <xdr:sp macro="" textlink="">
      <xdr:nvSpPr>
        <xdr:cNvPr id="96581" name="AutoShape 247" hidden="1">
          <a:extLst>
            <a:ext uri="{63B3BB69-23CF-44E3-9099-C40C66FF867C}">
              <a14:compatExt xmlns:a14="http://schemas.microsoft.com/office/drawing/2010/main" spid="_x0000_s96503"/>
            </a:ext>
            <a:ext uri="{FF2B5EF4-FFF2-40B4-BE49-F238E27FC236}">
              <a16:creationId xmlns:a16="http://schemas.microsoft.com/office/drawing/2014/main" id="{00000000-0008-0000-0100-000045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xdr:twoCellAnchor editAs="oneCell">
    <xdr:from>
      <xdr:col>2</xdr:col>
      <xdr:colOff>0</xdr:colOff>
      <xdr:row>38</xdr:row>
      <xdr:rowOff>0</xdr:rowOff>
    </xdr:from>
    <xdr:to>
      <xdr:col>2</xdr:col>
      <xdr:colOff>381000</xdr:colOff>
      <xdr:row>41</xdr:row>
      <xdr:rowOff>76200</xdr:rowOff>
    </xdr:to>
    <xdr:sp macro="" textlink="">
      <xdr:nvSpPr>
        <xdr:cNvPr id="96582" name="AutoShape 316" hidden="1">
          <a:extLst>
            <a:ext uri="{63B3BB69-23CF-44E3-9099-C40C66FF867C}">
              <a14:compatExt xmlns:a14="http://schemas.microsoft.com/office/drawing/2010/main" spid="_x0000_s96572"/>
            </a:ext>
            <a:ext uri="{FF2B5EF4-FFF2-40B4-BE49-F238E27FC236}">
              <a16:creationId xmlns:a16="http://schemas.microsoft.com/office/drawing/2014/main" id="{00000000-0008-0000-0100-0000467901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fLocksWithSheet="0"/>
  </xdr:twoCellAnchor>
  <mc:AlternateContent xmlns:mc="http://schemas.openxmlformats.org/markup-compatibility/2006">
    <mc:Choice xmlns:a14="http://schemas.microsoft.com/office/drawing/2010/main" Requires="a14">
      <xdr:twoCellAnchor>
        <xdr:from>
          <xdr:col>8</xdr:col>
          <xdr:colOff>0</xdr:colOff>
          <xdr:row>31</xdr:row>
          <xdr:rowOff>0</xdr:rowOff>
        </xdr:from>
        <xdr:to>
          <xdr:col>9</xdr:col>
          <xdr:colOff>0</xdr:colOff>
          <xdr:row>37</xdr:row>
          <xdr:rowOff>0</xdr:rowOff>
        </xdr:to>
        <xdr:sp macro="" textlink="">
          <xdr:nvSpPr>
            <xdr:cNvPr id="96611" name="Group Box 1" hidden="1">
              <a:extLst>
                <a:ext uri="{63B3BB69-23CF-44E3-9099-C40C66FF867C}">
                  <a14:compatExt spid="_x0000_s96495"/>
                </a:ext>
                <a:ext uri="{FF2B5EF4-FFF2-40B4-BE49-F238E27FC236}">
                  <a16:creationId xmlns:a16="http://schemas.microsoft.com/office/drawing/2014/main" id="{00000000-0008-0000-0100-00006379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170</xdr:row>
          <xdr:rowOff>0</xdr:rowOff>
        </xdr:from>
        <xdr:to>
          <xdr:col>9</xdr:col>
          <xdr:colOff>0</xdr:colOff>
          <xdr:row>176</xdr:row>
          <xdr:rowOff>0</xdr:rowOff>
        </xdr:to>
        <xdr:sp macro="" textlink="">
          <xdr:nvSpPr>
            <xdr:cNvPr id="96613" name="Group Box 35" hidden="1">
              <a:extLst>
                <a:ext uri="{63B3BB69-23CF-44E3-9099-C40C66FF867C}">
                  <a14:compatExt spid="_x0000_s96499"/>
                </a:ext>
                <a:ext uri="{FF2B5EF4-FFF2-40B4-BE49-F238E27FC236}">
                  <a16:creationId xmlns:a16="http://schemas.microsoft.com/office/drawing/2014/main" id="{00000000-0008-0000-0100-00006579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98</xdr:row>
          <xdr:rowOff>0</xdr:rowOff>
        </xdr:from>
        <xdr:to>
          <xdr:col>9</xdr:col>
          <xdr:colOff>0</xdr:colOff>
          <xdr:row>104</xdr:row>
          <xdr:rowOff>0</xdr:rowOff>
        </xdr:to>
        <xdr:sp macro="" textlink="">
          <xdr:nvSpPr>
            <xdr:cNvPr id="96632" name="Group Box 53" hidden="1">
              <a:extLst>
                <a:ext uri="{63B3BB69-23CF-44E3-9099-C40C66FF867C}">
                  <a14:compatExt spid="_x0000_s96501"/>
                </a:ext>
                <a:ext uri="{FF2B5EF4-FFF2-40B4-BE49-F238E27FC236}">
                  <a16:creationId xmlns:a16="http://schemas.microsoft.com/office/drawing/2014/main" id="{00000000-0008-0000-0100-00007879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48</xdr:row>
          <xdr:rowOff>0</xdr:rowOff>
        </xdr:from>
        <xdr:to>
          <xdr:col>2</xdr:col>
          <xdr:colOff>254000</xdr:colOff>
          <xdr:row>53</xdr:row>
          <xdr:rowOff>0</xdr:rowOff>
        </xdr:to>
        <xdr:sp macro="" textlink="">
          <xdr:nvSpPr>
            <xdr:cNvPr id="96633" name="Group Box 63" hidden="1">
              <a:extLst>
                <a:ext uri="{63B3BB69-23CF-44E3-9099-C40C66FF867C}">
                  <a14:compatExt spid="_x0000_s96502"/>
                </a:ext>
                <a:ext uri="{FF2B5EF4-FFF2-40B4-BE49-F238E27FC236}">
                  <a16:creationId xmlns:a16="http://schemas.microsoft.com/office/drawing/2014/main" id="{00000000-0008-0000-0100-00007979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68</xdr:row>
          <xdr:rowOff>0</xdr:rowOff>
        </xdr:from>
        <xdr:to>
          <xdr:col>2</xdr:col>
          <xdr:colOff>254000</xdr:colOff>
          <xdr:row>69</xdr:row>
          <xdr:rowOff>304800</xdr:rowOff>
        </xdr:to>
        <xdr:sp macro="" textlink="">
          <xdr:nvSpPr>
            <xdr:cNvPr id="96634" name="Group Box 76" hidden="1">
              <a:extLst>
                <a:ext uri="{63B3BB69-23CF-44E3-9099-C40C66FF867C}">
                  <a14:compatExt spid="_x0000_s96504"/>
                </a:ext>
                <a:ext uri="{FF2B5EF4-FFF2-40B4-BE49-F238E27FC236}">
                  <a16:creationId xmlns:a16="http://schemas.microsoft.com/office/drawing/2014/main" id="{00000000-0008-0000-0100-00007A79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76</xdr:row>
          <xdr:rowOff>0</xdr:rowOff>
        </xdr:from>
        <xdr:to>
          <xdr:col>2</xdr:col>
          <xdr:colOff>254000</xdr:colOff>
          <xdr:row>77</xdr:row>
          <xdr:rowOff>241300</xdr:rowOff>
        </xdr:to>
        <xdr:sp macro="" textlink="">
          <xdr:nvSpPr>
            <xdr:cNvPr id="96636" name="Group Box 83" hidden="1">
              <a:extLst>
                <a:ext uri="{63B3BB69-23CF-44E3-9099-C40C66FF867C}">
                  <a14:compatExt spid="_x0000_s96505"/>
                </a:ext>
                <a:ext uri="{FF2B5EF4-FFF2-40B4-BE49-F238E27FC236}">
                  <a16:creationId xmlns:a16="http://schemas.microsoft.com/office/drawing/2014/main" id="{00000000-0008-0000-0100-00007C79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82</xdr:row>
          <xdr:rowOff>0</xdr:rowOff>
        </xdr:from>
        <xdr:to>
          <xdr:col>2</xdr:col>
          <xdr:colOff>254000</xdr:colOff>
          <xdr:row>83</xdr:row>
          <xdr:rowOff>95250</xdr:rowOff>
        </xdr:to>
        <xdr:sp macro="" textlink="">
          <xdr:nvSpPr>
            <xdr:cNvPr id="96655" name="Group Box 84" hidden="1">
              <a:extLst>
                <a:ext uri="{63B3BB69-23CF-44E3-9099-C40C66FF867C}">
                  <a14:compatExt spid="_x0000_s96506"/>
                </a:ext>
                <a:ext uri="{FF2B5EF4-FFF2-40B4-BE49-F238E27FC236}">
                  <a16:creationId xmlns:a16="http://schemas.microsoft.com/office/drawing/2014/main" id="{00000000-0008-0000-0100-00008F79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83</xdr:row>
          <xdr:rowOff>0</xdr:rowOff>
        </xdr:from>
        <xdr:to>
          <xdr:col>2</xdr:col>
          <xdr:colOff>254000</xdr:colOff>
          <xdr:row>84</xdr:row>
          <xdr:rowOff>406400</xdr:rowOff>
        </xdr:to>
        <xdr:sp macro="" textlink="">
          <xdr:nvSpPr>
            <xdr:cNvPr id="96656" name="Group Box 85" hidden="1">
              <a:extLst>
                <a:ext uri="{63B3BB69-23CF-44E3-9099-C40C66FF867C}">
                  <a14:compatExt spid="_x0000_s96507"/>
                </a:ext>
                <a:ext uri="{FF2B5EF4-FFF2-40B4-BE49-F238E27FC236}">
                  <a16:creationId xmlns:a16="http://schemas.microsoft.com/office/drawing/2014/main" id="{00000000-0008-0000-0100-00009079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112</xdr:row>
          <xdr:rowOff>0</xdr:rowOff>
        </xdr:from>
        <xdr:to>
          <xdr:col>2</xdr:col>
          <xdr:colOff>254000</xdr:colOff>
          <xdr:row>119</xdr:row>
          <xdr:rowOff>57150</xdr:rowOff>
        </xdr:to>
        <xdr:sp macro="" textlink="">
          <xdr:nvSpPr>
            <xdr:cNvPr id="96657" name="Group Box 128" hidden="1">
              <a:extLst>
                <a:ext uri="{63B3BB69-23CF-44E3-9099-C40C66FF867C}">
                  <a14:compatExt spid="_x0000_s96508"/>
                </a:ext>
                <a:ext uri="{FF2B5EF4-FFF2-40B4-BE49-F238E27FC236}">
                  <a16:creationId xmlns:a16="http://schemas.microsoft.com/office/drawing/2014/main" id="{00000000-0008-0000-0100-00009179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112</xdr:row>
          <xdr:rowOff>0</xdr:rowOff>
        </xdr:from>
        <xdr:to>
          <xdr:col>2</xdr:col>
          <xdr:colOff>254000</xdr:colOff>
          <xdr:row>117</xdr:row>
          <xdr:rowOff>0</xdr:rowOff>
        </xdr:to>
        <xdr:sp macro="" textlink="">
          <xdr:nvSpPr>
            <xdr:cNvPr id="96659" name="Group Box 131" hidden="1">
              <a:extLst>
                <a:ext uri="{63B3BB69-23CF-44E3-9099-C40C66FF867C}">
                  <a14:compatExt spid="_x0000_s96509"/>
                </a:ext>
                <a:ext uri="{FF2B5EF4-FFF2-40B4-BE49-F238E27FC236}">
                  <a16:creationId xmlns:a16="http://schemas.microsoft.com/office/drawing/2014/main" id="{00000000-0008-0000-0100-00009379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120</xdr:row>
          <xdr:rowOff>0</xdr:rowOff>
        </xdr:from>
        <xdr:to>
          <xdr:col>2</xdr:col>
          <xdr:colOff>254000</xdr:colOff>
          <xdr:row>125</xdr:row>
          <xdr:rowOff>0</xdr:rowOff>
        </xdr:to>
        <xdr:sp macro="" textlink="">
          <xdr:nvSpPr>
            <xdr:cNvPr id="96678" name="Group Box 133" hidden="1">
              <a:extLst>
                <a:ext uri="{63B3BB69-23CF-44E3-9099-C40C66FF867C}">
                  <a14:compatExt spid="_x0000_s96510"/>
                </a:ext>
                <a:ext uri="{FF2B5EF4-FFF2-40B4-BE49-F238E27FC236}">
                  <a16:creationId xmlns:a16="http://schemas.microsoft.com/office/drawing/2014/main" id="{00000000-0008-0000-0100-0000A679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127</xdr:row>
          <xdr:rowOff>0</xdr:rowOff>
        </xdr:from>
        <xdr:to>
          <xdr:col>2</xdr:col>
          <xdr:colOff>254000</xdr:colOff>
          <xdr:row>132</xdr:row>
          <xdr:rowOff>0</xdr:rowOff>
        </xdr:to>
        <xdr:sp macro="" textlink="">
          <xdr:nvSpPr>
            <xdr:cNvPr id="96679" name="Group Box 134" hidden="1">
              <a:extLst>
                <a:ext uri="{63B3BB69-23CF-44E3-9099-C40C66FF867C}">
                  <a14:compatExt spid="_x0000_s96511"/>
                </a:ext>
                <a:ext uri="{FF2B5EF4-FFF2-40B4-BE49-F238E27FC236}">
                  <a16:creationId xmlns:a16="http://schemas.microsoft.com/office/drawing/2014/main" id="{00000000-0008-0000-0100-0000A779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134</xdr:row>
          <xdr:rowOff>0</xdr:rowOff>
        </xdr:from>
        <xdr:to>
          <xdr:col>2</xdr:col>
          <xdr:colOff>254000</xdr:colOff>
          <xdr:row>139</xdr:row>
          <xdr:rowOff>0</xdr:rowOff>
        </xdr:to>
        <xdr:sp macro="" textlink="">
          <xdr:nvSpPr>
            <xdr:cNvPr id="96680" name="Group Box 135" hidden="1">
              <a:extLst>
                <a:ext uri="{63B3BB69-23CF-44E3-9099-C40C66FF867C}">
                  <a14:compatExt spid="_x0000_s96512"/>
                </a:ext>
                <a:ext uri="{FF2B5EF4-FFF2-40B4-BE49-F238E27FC236}">
                  <a16:creationId xmlns:a16="http://schemas.microsoft.com/office/drawing/2014/main" id="{00000000-0008-0000-0100-0000A879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141</xdr:row>
          <xdr:rowOff>0</xdr:rowOff>
        </xdr:from>
        <xdr:to>
          <xdr:col>2</xdr:col>
          <xdr:colOff>254000</xdr:colOff>
          <xdr:row>146</xdr:row>
          <xdr:rowOff>0</xdr:rowOff>
        </xdr:to>
        <xdr:sp macro="" textlink="">
          <xdr:nvSpPr>
            <xdr:cNvPr id="96682" name="Group Box 136" hidden="1">
              <a:extLst>
                <a:ext uri="{63B3BB69-23CF-44E3-9099-C40C66FF867C}">
                  <a14:compatExt spid="_x0000_s96513"/>
                </a:ext>
                <a:ext uri="{FF2B5EF4-FFF2-40B4-BE49-F238E27FC236}">
                  <a16:creationId xmlns:a16="http://schemas.microsoft.com/office/drawing/2014/main" id="{00000000-0008-0000-0100-0000AA79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155</xdr:row>
          <xdr:rowOff>0</xdr:rowOff>
        </xdr:from>
        <xdr:to>
          <xdr:col>2</xdr:col>
          <xdr:colOff>254000</xdr:colOff>
          <xdr:row>160</xdr:row>
          <xdr:rowOff>0</xdr:rowOff>
        </xdr:to>
        <xdr:sp macro="" textlink="">
          <xdr:nvSpPr>
            <xdr:cNvPr id="96701" name="Group Box 138" hidden="1">
              <a:extLst>
                <a:ext uri="{63B3BB69-23CF-44E3-9099-C40C66FF867C}">
                  <a14:compatExt spid="_x0000_s96514"/>
                </a:ext>
                <a:ext uri="{FF2B5EF4-FFF2-40B4-BE49-F238E27FC236}">
                  <a16:creationId xmlns:a16="http://schemas.microsoft.com/office/drawing/2014/main" id="{00000000-0008-0000-0100-0000BD79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164</xdr:row>
          <xdr:rowOff>0</xdr:rowOff>
        </xdr:from>
        <xdr:to>
          <xdr:col>2</xdr:col>
          <xdr:colOff>254000</xdr:colOff>
          <xdr:row>169</xdr:row>
          <xdr:rowOff>0</xdr:rowOff>
        </xdr:to>
        <xdr:sp macro="" textlink="">
          <xdr:nvSpPr>
            <xdr:cNvPr id="96702" name="Group Box 194" hidden="1">
              <a:extLst>
                <a:ext uri="{63B3BB69-23CF-44E3-9099-C40C66FF867C}">
                  <a14:compatExt spid="_x0000_s96515"/>
                </a:ext>
                <a:ext uri="{FF2B5EF4-FFF2-40B4-BE49-F238E27FC236}">
                  <a16:creationId xmlns:a16="http://schemas.microsoft.com/office/drawing/2014/main" id="{00000000-0008-0000-0100-0000BE79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196</xdr:row>
          <xdr:rowOff>0</xdr:rowOff>
        </xdr:from>
        <xdr:to>
          <xdr:col>2</xdr:col>
          <xdr:colOff>254000</xdr:colOff>
          <xdr:row>201</xdr:row>
          <xdr:rowOff>0</xdr:rowOff>
        </xdr:to>
        <xdr:sp macro="" textlink="">
          <xdr:nvSpPr>
            <xdr:cNvPr id="96703" name="Group Box 212" hidden="1">
              <a:extLst>
                <a:ext uri="{63B3BB69-23CF-44E3-9099-C40C66FF867C}">
                  <a14:compatExt spid="_x0000_s96516"/>
                </a:ext>
                <a:ext uri="{FF2B5EF4-FFF2-40B4-BE49-F238E27FC236}">
                  <a16:creationId xmlns:a16="http://schemas.microsoft.com/office/drawing/2014/main" id="{00000000-0008-0000-0100-0000BF79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203</xdr:row>
          <xdr:rowOff>0</xdr:rowOff>
        </xdr:from>
        <xdr:to>
          <xdr:col>2</xdr:col>
          <xdr:colOff>254000</xdr:colOff>
          <xdr:row>207</xdr:row>
          <xdr:rowOff>120650</xdr:rowOff>
        </xdr:to>
        <xdr:sp macro="" textlink="">
          <xdr:nvSpPr>
            <xdr:cNvPr id="96704" name="Group Box 230" hidden="1">
              <a:extLst>
                <a:ext uri="{63B3BB69-23CF-44E3-9099-C40C66FF867C}">
                  <a14:compatExt spid="_x0000_s96517"/>
                </a:ext>
                <a:ext uri="{FF2B5EF4-FFF2-40B4-BE49-F238E27FC236}">
                  <a16:creationId xmlns:a16="http://schemas.microsoft.com/office/drawing/2014/main" id="{00000000-0008-0000-0100-0000C079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62</xdr:row>
          <xdr:rowOff>0</xdr:rowOff>
        </xdr:from>
        <xdr:to>
          <xdr:col>2</xdr:col>
          <xdr:colOff>254000</xdr:colOff>
          <xdr:row>65</xdr:row>
          <xdr:rowOff>107950</xdr:rowOff>
        </xdr:to>
        <xdr:sp macro="" textlink="">
          <xdr:nvSpPr>
            <xdr:cNvPr id="96706" name="AutoShape 247" hidden="1">
              <a:extLst>
                <a:ext uri="{63B3BB69-23CF-44E3-9099-C40C66FF867C}">
                  <a14:compatExt spid="_x0000_s96503"/>
                </a:ext>
                <a:ext uri="{FF2B5EF4-FFF2-40B4-BE49-F238E27FC236}">
                  <a16:creationId xmlns:a16="http://schemas.microsoft.com/office/drawing/2014/main" id="{00000000-0008-0000-0100-0000C279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38</xdr:row>
          <xdr:rowOff>0</xdr:rowOff>
        </xdr:from>
        <xdr:to>
          <xdr:col>2</xdr:col>
          <xdr:colOff>254000</xdr:colOff>
          <xdr:row>41</xdr:row>
          <xdr:rowOff>50800</xdr:rowOff>
        </xdr:to>
        <xdr:sp macro="" textlink="">
          <xdr:nvSpPr>
            <xdr:cNvPr id="96724" name="AutoShape 316" hidden="1">
              <a:extLst>
                <a:ext uri="{63B3BB69-23CF-44E3-9099-C40C66FF867C}">
                  <a14:compatExt spid="_x0000_s96572"/>
                </a:ext>
                <a:ext uri="{FF2B5EF4-FFF2-40B4-BE49-F238E27FC236}">
                  <a16:creationId xmlns:a16="http://schemas.microsoft.com/office/drawing/2014/main" id="{00000000-0008-0000-0100-0000D479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2</xdr:col>
      <xdr:colOff>2524125</xdr:colOff>
      <xdr:row>16</xdr:row>
      <xdr:rowOff>142875</xdr:rowOff>
    </xdr:from>
    <xdr:ext cx="184731" cy="264560"/>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3057525"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twoCellAnchor editAs="oneCell">
    <xdr:from>
      <xdr:col>1</xdr:col>
      <xdr:colOff>225304</xdr:colOff>
      <xdr:row>1</xdr:row>
      <xdr:rowOff>55960</xdr:rowOff>
    </xdr:from>
    <xdr:to>
      <xdr:col>2</xdr:col>
      <xdr:colOff>609601</xdr:colOff>
      <xdr:row>5</xdr:row>
      <xdr:rowOff>171450</xdr:rowOff>
    </xdr:to>
    <xdr:pic>
      <xdr:nvPicPr>
        <xdr:cNvPr id="3" name="Picture 2" descr="I:\logo lamongan.jpg">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1" cstate="print"/>
        <a:srcRect/>
        <a:stretch>
          <a:fillRect/>
        </a:stretch>
      </xdr:blipFill>
      <xdr:spPr bwMode="auto">
        <a:xfrm>
          <a:off x="701554" y="246460"/>
          <a:ext cx="812922" cy="877490"/>
        </a:xfrm>
        <a:prstGeom prst="rect">
          <a:avLst/>
        </a:prstGeom>
        <a:noFill/>
        <a:ln w="9525">
          <a:noFill/>
          <a:miter lim="800000"/>
          <a:headEnd/>
          <a:tailEnd/>
        </a:ln>
      </xdr:spPr>
    </xdr:pic>
    <xdr:clientData/>
  </xdr:twoCellAnchor>
  <xdr:oneCellAnchor>
    <xdr:from>
      <xdr:col>2</xdr:col>
      <xdr:colOff>2524125</xdr:colOff>
      <xdr:row>20</xdr:row>
      <xdr:rowOff>142875</xdr:rowOff>
    </xdr:from>
    <xdr:ext cx="184731" cy="264560"/>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3057525" y="300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22</xdr:row>
      <xdr:rowOff>142875</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3057525" y="308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24</xdr:row>
      <xdr:rowOff>142875</xdr:rowOff>
    </xdr:from>
    <xdr:ext cx="184731" cy="264560"/>
    <xdr:sp macro="" textlink="">
      <xdr:nvSpPr>
        <xdr:cNvPr id="6" name="TextBox 5">
          <a:extLst>
            <a:ext uri="{FF2B5EF4-FFF2-40B4-BE49-F238E27FC236}">
              <a16:creationId xmlns:a16="http://schemas.microsoft.com/office/drawing/2014/main" id="{00000000-0008-0000-0200-000006000000}"/>
            </a:ext>
          </a:extLst>
        </xdr:cNvPr>
        <xdr:cNvSpPr txBox="1"/>
      </xdr:nvSpPr>
      <xdr:spPr>
        <a:xfrm>
          <a:off x="3057525" y="322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26</xdr:row>
      <xdr:rowOff>142875</xdr:rowOff>
    </xdr:from>
    <xdr:ext cx="184731" cy="264560"/>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30575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28</xdr:row>
      <xdr:rowOff>0</xdr:rowOff>
    </xdr:from>
    <xdr:ext cx="184731" cy="264560"/>
    <xdr:sp macro="" textlink="">
      <xdr:nvSpPr>
        <xdr:cNvPr id="8" name="TextBox 7">
          <a:extLst>
            <a:ext uri="{FF2B5EF4-FFF2-40B4-BE49-F238E27FC236}">
              <a16:creationId xmlns:a16="http://schemas.microsoft.com/office/drawing/2014/main" id="{00000000-0008-0000-0200-000008000000}"/>
            </a:ext>
          </a:extLst>
        </xdr:cNvPr>
        <xdr:cNvSpPr txBox="1"/>
      </xdr:nvSpPr>
      <xdr:spPr>
        <a:xfrm>
          <a:off x="3057525" y="3457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29</xdr:row>
      <xdr:rowOff>0</xdr:rowOff>
    </xdr:from>
    <xdr:ext cx="184731" cy="264560"/>
    <xdr:sp macro="" textlink="">
      <xdr:nvSpPr>
        <xdr:cNvPr id="9" name="TextBox 8">
          <a:extLst>
            <a:ext uri="{FF2B5EF4-FFF2-40B4-BE49-F238E27FC236}">
              <a16:creationId xmlns:a16="http://schemas.microsoft.com/office/drawing/2014/main" id="{00000000-0008-0000-0200-000009000000}"/>
            </a:ext>
          </a:extLst>
        </xdr:cNvPr>
        <xdr:cNvSpPr txBox="1"/>
      </xdr:nvSpPr>
      <xdr:spPr>
        <a:xfrm>
          <a:off x="3057525" y="371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29</xdr:row>
      <xdr:rowOff>0</xdr:rowOff>
    </xdr:from>
    <xdr:ext cx="184731" cy="264560"/>
    <xdr:sp macro="" textlink="">
      <xdr:nvSpPr>
        <xdr:cNvPr id="10" name="TextBox 9">
          <a:extLst>
            <a:ext uri="{FF2B5EF4-FFF2-40B4-BE49-F238E27FC236}">
              <a16:creationId xmlns:a16="http://schemas.microsoft.com/office/drawing/2014/main" id="{00000000-0008-0000-0200-00000A000000}"/>
            </a:ext>
          </a:extLst>
        </xdr:cNvPr>
        <xdr:cNvSpPr txBox="1"/>
      </xdr:nvSpPr>
      <xdr:spPr>
        <a:xfrm>
          <a:off x="3057525" y="371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29</xdr:row>
      <xdr:rowOff>0</xdr:rowOff>
    </xdr:from>
    <xdr:ext cx="184731" cy="264560"/>
    <xdr:sp macro="" textlink="">
      <xdr:nvSpPr>
        <xdr:cNvPr id="11" name="TextBox 10">
          <a:extLst>
            <a:ext uri="{FF2B5EF4-FFF2-40B4-BE49-F238E27FC236}">
              <a16:creationId xmlns:a16="http://schemas.microsoft.com/office/drawing/2014/main" id="{00000000-0008-0000-0200-00000B000000}"/>
            </a:ext>
          </a:extLst>
        </xdr:cNvPr>
        <xdr:cNvSpPr txBox="1"/>
      </xdr:nvSpPr>
      <xdr:spPr>
        <a:xfrm>
          <a:off x="3057525" y="371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29</xdr:row>
      <xdr:rowOff>0</xdr:rowOff>
    </xdr:from>
    <xdr:ext cx="184731" cy="264560"/>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3057525" y="371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29</xdr:row>
      <xdr:rowOff>0</xdr:rowOff>
    </xdr:from>
    <xdr:ext cx="184731" cy="264560"/>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3057525" y="371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29</xdr:row>
      <xdr:rowOff>0</xdr:rowOff>
    </xdr:from>
    <xdr:ext cx="184731" cy="264560"/>
    <xdr:sp macro="" textlink="">
      <xdr:nvSpPr>
        <xdr:cNvPr id="14" name="TextBox 13">
          <a:extLst>
            <a:ext uri="{FF2B5EF4-FFF2-40B4-BE49-F238E27FC236}">
              <a16:creationId xmlns:a16="http://schemas.microsoft.com/office/drawing/2014/main" id="{00000000-0008-0000-0200-00000E000000}"/>
            </a:ext>
          </a:extLst>
        </xdr:cNvPr>
        <xdr:cNvSpPr txBox="1"/>
      </xdr:nvSpPr>
      <xdr:spPr>
        <a:xfrm>
          <a:off x="3057525" y="371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29</xdr:row>
      <xdr:rowOff>0</xdr:rowOff>
    </xdr:from>
    <xdr:ext cx="184731" cy="264560"/>
    <xdr:sp macro="" textlink="">
      <xdr:nvSpPr>
        <xdr:cNvPr id="15" name="TextBox 14">
          <a:extLst>
            <a:ext uri="{FF2B5EF4-FFF2-40B4-BE49-F238E27FC236}">
              <a16:creationId xmlns:a16="http://schemas.microsoft.com/office/drawing/2014/main" id="{00000000-0008-0000-0200-00000F000000}"/>
            </a:ext>
          </a:extLst>
        </xdr:cNvPr>
        <xdr:cNvSpPr txBox="1"/>
      </xdr:nvSpPr>
      <xdr:spPr>
        <a:xfrm>
          <a:off x="3057525" y="371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29</xdr:row>
      <xdr:rowOff>0</xdr:rowOff>
    </xdr:from>
    <xdr:ext cx="184731" cy="264560"/>
    <xdr:sp macro="" textlink="">
      <xdr:nvSpPr>
        <xdr:cNvPr id="16" name="TextBox 15">
          <a:extLst>
            <a:ext uri="{FF2B5EF4-FFF2-40B4-BE49-F238E27FC236}">
              <a16:creationId xmlns:a16="http://schemas.microsoft.com/office/drawing/2014/main" id="{00000000-0008-0000-0200-000010000000}"/>
            </a:ext>
          </a:extLst>
        </xdr:cNvPr>
        <xdr:cNvSpPr txBox="1"/>
      </xdr:nvSpPr>
      <xdr:spPr>
        <a:xfrm>
          <a:off x="3057525" y="371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29</xdr:row>
      <xdr:rowOff>0</xdr:rowOff>
    </xdr:from>
    <xdr:ext cx="184731" cy="264560"/>
    <xdr:sp macro="" textlink="">
      <xdr:nvSpPr>
        <xdr:cNvPr id="17" name="TextBox 16">
          <a:extLst>
            <a:ext uri="{FF2B5EF4-FFF2-40B4-BE49-F238E27FC236}">
              <a16:creationId xmlns:a16="http://schemas.microsoft.com/office/drawing/2014/main" id="{00000000-0008-0000-0200-000011000000}"/>
            </a:ext>
          </a:extLst>
        </xdr:cNvPr>
        <xdr:cNvSpPr txBox="1"/>
      </xdr:nvSpPr>
      <xdr:spPr>
        <a:xfrm>
          <a:off x="3057525" y="371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29</xdr:row>
      <xdr:rowOff>0</xdr:rowOff>
    </xdr:from>
    <xdr:ext cx="184731" cy="264560"/>
    <xdr:sp macro="" textlink="">
      <xdr:nvSpPr>
        <xdr:cNvPr id="18" name="TextBox 17">
          <a:extLst>
            <a:ext uri="{FF2B5EF4-FFF2-40B4-BE49-F238E27FC236}">
              <a16:creationId xmlns:a16="http://schemas.microsoft.com/office/drawing/2014/main" id="{00000000-0008-0000-0200-000012000000}"/>
            </a:ext>
          </a:extLst>
        </xdr:cNvPr>
        <xdr:cNvSpPr txBox="1"/>
      </xdr:nvSpPr>
      <xdr:spPr>
        <a:xfrm>
          <a:off x="3057525" y="371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29</xdr:row>
      <xdr:rowOff>0</xdr:rowOff>
    </xdr:from>
    <xdr:ext cx="184731" cy="264560"/>
    <xdr:sp macro="" textlink="">
      <xdr:nvSpPr>
        <xdr:cNvPr id="19" name="TextBox 18">
          <a:extLst>
            <a:ext uri="{FF2B5EF4-FFF2-40B4-BE49-F238E27FC236}">
              <a16:creationId xmlns:a16="http://schemas.microsoft.com/office/drawing/2014/main" id="{00000000-0008-0000-0200-000013000000}"/>
            </a:ext>
          </a:extLst>
        </xdr:cNvPr>
        <xdr:cNvSpPr txBox="1"/>
      </xdr:nvSpPr>
      <xdr:spPr>
        <a:xfrm>
          <a:off x="3057525" y="371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29</xdr:row>
      <xdr:rowOff>0</xdr:rowOff>
    </xdr:from>
    <xdr:ext cx="184731" cy="264560"/>
    <xdr:sp macro="" textlink="">
      <xdr:nvSpPr>
        <xdr:cNvPr id="20" name="TextBox 19">
          <a:extLst>
            <a:ext uri="{FF2B5EF4-FFF2-40B4-BE49-F238E27FC236}">
              <a16:creationId xmlns:a16="http://schemas.microsoft.com/office/drawing/2014/main" id="{00000000-0008-0000-0200-000014000000}"/>
            </a:ext>
          </a:extLst>
        </xdr:cNvPr>
        <xdr:cNvSpPr txBox="1"/>
      </xdr:nvSpPr>
      <xdr:spPr>
        <a:xfrm>
          <a:off x="3057525" y="371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41</xdr:row>
      <xdr:rowOff>0</xdr:rowOff>
    </xdr:from>
    <xdr:ext cx="184731" cy="264560"/>
    <xdr:sp macro="" textlink="">
      <xdr:nvSpPr>
        <xdr:cNvPr id="21" name="TextBox 20">
          <a:extLst>
            <a:ext uri="{FF2B5EF4-FFF2-40B4-BE49-F238E27FC236}">
              <a16:creationId xmlns:a16="http://schemas.microsoft.com/office/drawing/2014/main" id="{00000000-0008-0000-0200-000015000000}"/>
            </a:ext>
          </a:extLst>
        </xdr:cNvPr>
        <xdr:cNvSpPr txBox="1"/>
      </xdr:nvSpPr>
      <xdr:spPr>
        <a:xfrm>
          <a:off x="3057525"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41</xdr:row>
      <xdr:rowOff>0</xdr:rowOff>
    </xdr:from>
    <xdr:ext cx="184731" cy="264560"/>
    <xdr:sp macro="" textlink="">
      <xdr:nvSpPr>
        <xdr:cNvPr id="22" name="TextBox 21">
          <a:extLst>
            <a:ext uri="{FF2B5EF4-FFF2-40B4-BE49-F238E27FC236}">
              <a16:creationId xmlns:a16="http://schemas.microsoft.com/office/drawing/2014/main" id="{00000000-0008-0000-0200-000016000000}"/>
            </a:ext>
          </a:extLst>
        </xdr:cNvPr>
        <xdr:cNvSpPr txBox="1"/>
      </xdr:nvSpPr>
      <xdr:spPr>
        <a:xfrm>
          <a:off x="3057525"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41</xdr:row>
      <xdr:rowOff>0</xdr:rowOff>
    </xdr:from>
    <xdr:ext cx="184731" cy="264560"/>
    <xdr:sp macro="" textlink="">
      <xdr:nvSpPr>
        <xdr:cNvPr id="23" name="TextBox 22">
          <a:extLst>
            <a:ext uri="{FF2B5EF4-FFF2-40B4-BE49-F238E27FC236}">
              <a16:creationId xmlns:a16="http://schemas.microsoft.com/office/drawing/2014/main" id="{00000000-0008-0000-0200-000017000000}"/>
            </a:ext>
          </a:extLst>
        </xdr:cNvPr>
        <xdr:cNvSpPr txBox="1"/>
      </xdr:nvSpPr>
      <xdr:spPr>
        <a:xfrm>
          <a:off x="3057525"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41</xdr:row>
      <xdr:rowOff>0</xdr:rowOff>
    </xdr:from>
    <xdr:ext cx="184731" cy="264560"/>
    <xdr:sp macro="" textlink="">
      <xdr:nvSpPr>
        <xdr:cNvPr id="24" name="TextBox 23">
          <a:extLst>
            <a:ext uri="{FF2B5EF4-FFF2-40B4-BE49-F238E27FC236}">
              <a16:creationId xmlns:a16="http://schemas.microsoft.com/office/drawing/2014/main" id="{00000000-0008-0000-0200-000018000000}"/>
            </a:ext>
          </a:extLst>
        </xdr:cNvPr>
        <xdr:cNvSpPr txBox="1"/>
      </xdr:nvSpPr>
      <xdr:spPr>
        <a:xfrm>
          <a:off x="3057525"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41</xdr:row>
      <xdr:rowOff>0</xdr:rowOff>
    </xdr:from>
    <xdr:ext cx="184731" cy="264560"/>
    <xdr:sp macro="" textlink="">
      <xdr:nvSpPr>
        <xdr:cNvPr id="25" name="TextBox 24">
          <a:extLst>
            <a:ext uri="{FF2B5EF4-FFF2-40B4-BE49-F238E27FC236}">
              <a16:creationId xmlns:a16="http://schemas.microsoft.com/office/drawing/2014/main" id="{00000000-0008-0000-0200-000019000000}"/>
            </a:ext>
          </a:extLst>
        </xdr:cNvPr>
        <xdr:cNvSpPr txBox="1"/>
      </xdr:nvSpPr>
      <xdr:spPr>
        <a:xfrm>
          <a:off x="3057525"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41</xdr:row>
      <xdr:rowOff>0</xdr:rowOff>
    </xdr:from>
    <xdr:ext cx="184731" cy="264560"/>
    <xdr:sp macro="" textlink="">
      <xdr:nvSpPr>
        <xdr:cNvPr id="26" name="TextBox 25">
          <a:extLst>
            <a:ext uri="{FF2B5EF4-FFF2-40B4-BE49-F238E27FC236}">
              <a16:creationId xmlns:a16="http://schemas.microsoft.com/office/drawing/2014/main" id="{00000000-0008-0000-0200-00001A000000}"/>
            </a:ext>
          </a:extLst>
        </xdr:cNvPr>
        <xdr:cNvSpPr txBox="1"/>
      </xdr:nvSpPr>
      <xdr:spPr>
        <a:xfrm>
          <a:off x="3057525"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41</xdr:row>
      <xdr:rowOff>0</xdr:rowOff>
    </xdr:from>
    <xdr:ext cx="184731" cy="264560"/>
    <xdr:sp macro="" textlink="">
      <xdr:nvSpPr>
        <xdr:cNvPr id="27" name="TextBox 26">
          <a:extLst>
            <a:ext uri="{FF2B5EF4-FFF2-40B4-BE49-F238E27FC236}">
              <a16:creationId xmlns:a16="http://schemas.microsoft.com/office/drawing/2014/main" id="{00000000-0008-0000-0200-00001B000000}"/>
            </a:ext>
          </a:extLst>
        </xdr:cNvPr>
        <xdr:cNvSpPr txBox="1"/>
      </xdr:nvSpPr>
      <xdr:spPr>
        <a:xfrm>
          <a:off x="3057525"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41</xdr:row>
      <xdr:rowOff>0</xdr:rowOff>
    </xdr:from>
    <xdr:ext cx="184731" cy="264560"/>
    <xdr:sp macro="" textlink="">
      <xdr:nvSpPr>
        <xdr:cNvPr id="28" name="TextBox 27">
          <a:extLst>
            <a:ext uri="{FF2B5EF4-FFF2-40B4-BE49-F238E27FC236}">
              <a16:creationId xmlns:a16="http://schemas.microsoft.com/office/drawing/2014/main" id="{00000000-0008-0000-0200-00001C000000}"/>
            </a:ext>
          </a:extLst>
        </xdr:cNvPr>
        <xdr:cNvSpPr txBox="1"/>
      </xdr:nvSpPr>
      <xdr:spPr>
        <a:xfrm>
          <a:off x="3057525"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41</xdr:row>
      <xdr:rowOff>0</xdr:rowOff>
    </xdr:from>
    <xdr:ext cx="184731" cy="264560"/>
    <xdr:sp macro="" textlink="">
      <xdr:nvSpPr>
        <xdr:cNvPr id="29" name="TextBox 28">
          <a:extLst>
            <a:ext uri="{FF2B5EF4-FFF2-40B4-BE49-F238E27FC236}">
              <a16:creationId xmlns:a16="http://schemas.microsoft.com/office/drawing/2014/main" id="{00000000-0008-0000-0200-00001D000000}"/>
            </a:ext>
          </a:extLst>
        </xdr:cNvPr>
        <xdr:cNvSpPr txBox="1"/>
      </xdr:nvSpPr>
      <xdr:spPr>
        <a:xfrm>
          <a:off x="3057525"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41</xdr:row>
      <xdr:rowOff>0</xdr:rowOff>
    </xdr:from>
    <xdr:ext cx="184731" cy="264560"/>
    <xdr:sp macro="" textlink="">
      <xdr:nvSpPr>
        <xdr:cNvPr id="30" name="TextBox 29">
          <a:extLst>
            <a:ext uri="{FF2B5EF4-FFF2-40B4-BE49-F238E27FC236}">
              <a16:creationId xmlns:a16="http://schemas.microsoft.com/office/drawing/2014/main" id="{00000000-0008-0000-0200-00001E000000}"/>
            </a:ext>
          </a:extLst>
        </xdr:cNvPr>
        <xdr:cNvSpPr txBox="1"/>
      </xdr:nvSpPr>
      <xdr:spPr>
        <a:xfrm>
          <a:off x="3057525"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41</xdr:row>
      <xdr:rowOff>0</xdr:rowOff>
    </xdr:from>
    <xdr:ext cx="184731" cy="264560"/>
    <xdr:sp macro="" textlink="">
      <xdr:nvSpPr>
        <xdr:cNvPr id="31" name="TextBox 30">
          <a:extLst>
            <a:ext uri="{FF2B5EF4-FFF2-40B4-BE49-F238E27FC236}">
              <a16:creationId xmlns:a16="http://schemas.microsoft.com/office/drawing/2014/main" id="{00000000-0008-0000-0200-00001F000000}"/>
            </a:ext>
          </a:extLst>
        </xdr:cNvPr>
        <xdr:cNvSpPr txBox="1"/>
      </xdr:nvSpPr>
      <xdr:spPr>
        <a:xfrm>
          <a:off x="3057525"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41</xdr:row>
      <xdr:rowOff>0</xdr:rowOff>
    </xdr:from>
    <xdr:ext cx="184731" cy="264560"/>
    <xdr:sp macro="" textlink="">
      <xdr:nvSpPr>
        <xdr:cNvPr id="32" name="TextBox 31">
          <a:extLst>
            <a:ext uri="{FF2B5EF4-FFF2-40B4-BE49-F238E27FC236}">
              <a16:creationId xmlns:a16="http://schemas.microsoft.com/office/drawing/2014/main" id="{00000000-0008-0000-0200-000020000000}"/>
            </a:ext>
          </a:extLst>
        </xdr:cNvPr>
        <xdr:cNvSpPr txBox="1"/>
      </xdr:nvSpPr>
      <xdr:spPr>
        <a:xfrm>
          <a:off x="3057525" y="6657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44</xdr:row>
      <xdr:rowOff>0</xdr:rowOff>
    </xdr:from>
    <xdr:ext cx="184731" cy="264560"/>
    <xdr:sp macro="" textlink="">
      <xdr:nvSpPr>
        <xdr:cNvPr id="33" name="TextBox 32">
          <a:extLst>
            <a:ext uri="{FF2B5EF4-FFF2-40B4-BE49-F238E27FC236}">
              <a16:creationId xmlns:a16="http://schemas.microsoft.com/office/drawing/2014/main" id="{00000000-0008-0000-0200-000021000000}"/>
            </a:ext>
          </a:extLst>
        </xdr:cNvPr>
        <xdr:cNvSpPr txBox="1"/>
      </xdr:nvSpPr>
      <xdr:spPr>
        <a:xfrm>
          <a:off x="3057525" y="7343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44</xdr:row>
      <xdr:rowOff>0</xdr:rowOff>
    </xdr:from>
    <xdr:ext cx="184731" cy="264560"/>
    <xdr:sp macro="" textlink="">
      <xdr:nvSpPr>
        <xdr:cNvPr id="34" name="TextBox 33">
          <a:extLst>
            <a:ext uri="{FF2B5EF4-FFF2-40B4-BE49-F238E27FC236}">
              <a16:creationId xmlns:a16="http://schemas.microsoft.com/office/drawing/2014/main" id="{00000000-0008-0000-0200-000022000000}"/>
            </a:ext>
          </a:extLst>
        </xdr:cNvPr>
        <xdr:cNvSpPr txBox="1"/>
      </xdr:nvSpPr>
      <xdr:spPr>
        <a:xfrm>
          <a:off x="3057525" y="7343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44</xdr:row>
      <xdr:rowOff>0</xdr:rowOff>
    </xdr:from>
    <xdr:ext cx="184731" cy="264560"/>
    <xdr:sp macro="" textlink="">
      <xdr:nvSpPr>
        <xdr:cNvPr id="35" name="TextBox 34">
          <a:extLst>
            <a:ext uri="{FF2B5EF4-FFF2-40B4-BE49-F238E27FC236}">
              <a16:creationId xmlns:a16="http://schemas.microsoft.com/office/drawing/2014/main" id="{00000000-0008-0000-0200-000023000000}"/>
            </a:ext>
          </a:extLst>
        </xdr:cNvPr>
        <xdr:cNvSpPr txBox="1"/>
      </xdr:nvSpPr>
      <xdr:spPr>
        <a:xfrm>
          <a:off x="3057525" y="7343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44</xdr:row>
      <xdr:rowOff>0</xdr:rowOff>
    </xdr:from>
    <xdr:ext cx="184731" cy="264560"/>
    <xdr:sp macro="" textlink="">
      <xdr:nvSpPr>
        <xdr:cNvPr id="36" name="TextBox 35">
          <a:extLst>
            <a:ext uri="{FF2B5EF4-FFF2-40B4-BE49-F238E27FC236}">
              <a16:creationId xmlns:a16="http://schemas.microsoft.com/office/drawing/2014/main" id="{00000000-0008-0000-0200-000024000000}"/>
            </a:ext>
          </a:extLst>
        </xdr:cNvPr>
        <xdr:cNvSpPr txBox="1"/>
      </xdr:nvSpPr>
      <xdr:spPr>
        <a:xfrm>
          <a:off x="3057525" y="7343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44</xdr:row>
      <xdr:rowOff>0</xdr:rowOff>
    </xdr:from>
    <xdr:ext cx="184731" cy="264560"/>
    <xdr:sp macro="" textlink="">
      <xdr:nvSpPr>
        <xdr:cNvPr id="37" name="TextBox 36">
          <a:extLst>
            <a:ext uri="{FF2B5EF4-FFF2-40B4-BE49-F238E27FC236}">
              <a16:creationId xmlns:a16="http://schemas.microsoft.com/office/drawing/2014/main" id="{00000000-0008-0000-0200-000025000000}"/>
            </a:ext>
          </a:extLst>
        </xdr:cNvPr>
        <xdr:cNvSpPr txBox="1"/>
      </xdr:nvSpPr>
      <xdr:spPr>
        <a:xfrm>
          <a:off x="3057525" y="7343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44</xdr:row>
      <xdr:rowOff>0</xdr:rowOff>
    </xdr:from>
    <xdr:ext cx="184731" cy="264560"/>
    <xdr:sp macro="" textlink="">
      <xdr:nvSpPr>
        <xdr:cNvPr id="38" name="TextBox 37">
          <a:extLst>
            <a:ext uri="{FF2B5EF4-FFF2-40B4-BE49-F238E27FC236}">
              <a16:creationId xmlns:a16="http://schemas.microsoft.com/office/drawing/2014/main" id="{00000000-0008-0000-0200-000026000000}"/>
            </a:ext>
          </a:extLst>
        </xdr:cNvPr>
        <xdr:cNvSpPr txBox="1"/>
      </xdr:nvSpPr>
      <xdr:spPr>
        <a:xfrm>
          <a:off x="3057525" y="7343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44</xdr:row>
      <xdr:rowOff>0</xdr:rowOff>
    </xdr:from>
    <xdr:ext cx="184731" cy="264560"/>
    <xdr:sp macro="" textlink="">
      <xdr:nvSpPr>
        <xdr:cNvPr id="39" name="TextBox 38">
          <a:extLst>
            <a:ext uri="{FF2B5EF4-FFF2-40B4-BE49-F238E27FC236}">
              <a16:creationId xmlns:a16="http://schemas.microsoft.com/office/drawing/2014/main" id="{00000000-0008-0000-0200-000027000000}"/>
            </a:ext>
          </a:extLst>
        </xdr:cNvPr>
        <xdr:cNvSpPr txBox="1"/>
      </xdr:nvSpPr>
      <xdr:spPr>
        <a:xfrm>
          <a:off x="3057525" y="7343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44</xdr:row>
      <xdr:rowOff>0</xdr:rowOff>
    </xdr:from>
    <xdr:ext cx="184731" cy="264560"/>
    <xdr:sp macro="" textlink="">
      <xdr:nvSpPr>
        <xdr:cNvPr id="40" name="TextBox 39">
          <a:extLst>
            <a:ext uri="{FF2B5EF4-FFF2-40B4-BE49-F238E27FC236}">
              <a16:creationId xmlns:a16="http://schemas.microsoft.com/office/drawing/2014/main" id="{00000000-0008-0000-0200-000028000000}"/>
            </a:ext>
          </a:extLst>
        </xdr:cNvPr>
        <xdr:cNvSpPr txBox="1"/>
      </xdr:nvSpPr>
      <xdr:spPr>
        <a:xfrm>
          <a:off x="3057525" y="7343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44</xdr:row>
      <xdr:rowOff>0</xdr:rowOff>
    </xdr:from>
    <xdr:ext cx="184731" cy="264560"/>
    <xdr:sp macro="" textlink="">
      <xdr:nvSpPr>
        <xdr:cNvPr id="41" name="TextBox 40">
          <a:extLst>
            <a:ext uri="{FF2B5EF4-FFF2-40B4-BE49-F238E27FC236}">
              <a16:creationId xmlns:a16="http://schemas.microsoft.com/office/drawing/2014/main" id="{00000000-0008-0000-0200-000029000000}"/>
            </a:ext>
          </a:extLst>
        </xdr:cNvPr>
        <xdr:cNvSpPr txBox="1"/>
      </xdr:nvSpPr>
      <xdr:spPr>
        <a:xfrm>
          <a:off x="3057525" y="7343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44</xdr:row>
      <xdr:rowOff>0</xdr:rowOff>
    </xdr:from>
    <xdr:ext cx="184731" cy="264560"/>
    <xdr:sp macro="" textlink="">
      <xdr:nvSpPr>
        <xdr:cNvPr id="42" name="TextBox 41">
          <a:extLst>
            <a:ext uri="{FF2B5EF4-FFF2-40B4-BE49-F238E27FC236}">
              <a16:creationId xmlns:a16="http://schemas.microsoft.com/office/drawing/2014/main" id="{00000000-0008-0000-0200-00002A000000}"/>
            </a:ext>
          </a:extLst>
        </xdr:cNvPr>
        <xdr:cNvSpPr txBox="1"/>
      </xdr:nvSpPr>
      <xdr:spPr>
        <a:xfrm>
          <a:off x="3057525" y="7343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44</xdr:row>
      <xdr:rowOff>0</xdr:rowOff>
    </xdr:from>
    <xdr:ext cx="184731" cy="264560"/>
    <xdr:sp macro="" textlink="">
      <xdr:nvSpPr>
        <xdr:cNvPr id="43" name="TextBox 42">
          <a:extLst>
            <a:ext uri="{FF2B5EF4-FFF2-40B4-BE49-F238E27FC236}">
              <a16:creationId xmlns:a16="http://schemas.microsoft.com/office/drawing/2014/main" id="{00000000-0008-0000-0200-00002B000000}"/>
            </a:ext>
          </a:extLst>
        </xdr:cNvPr>
        <xdr:cNvSpPr txBox="1"/>
      </xdr:nvSpPr>
      <xdr:spPr>
        <a:xfrm>
          <a:off x="3057525" y="7343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oneCellAnchor>
    <xdr:from>
      <xdr:col>2</xdr:col>
      <xdr:colOff>2524125</xdr:colOff>
      <xdr:row>44</xdr:row>
      <xdr:rowOff>0</xdr:rowOff>
    </xdr:from>
    <xdr:ext cx="184731" cy="264560"/>
    <xdr:sp macro="" textlink="">
      <xdr:nvSpPr>
        <xdr:cNvPr id="44" name="TextBox 43">
          <a:extLst>
            <a:ext uri="{FF2B5EF4-FFF2-40B4-BE49-F238E27FC236}">
              <a16:creationId xmlns:a16="http://schemas.microsoft.com/office/drawing/2014/main" id="{00000000-0008-0000-0200-00002C000000}"/>
            </a:ext>
          </a:extLst>
        </xdr:cNvPr>
        <xdr:cNvSpPr txBox="1"/>
      </xdr:nvSpPr>
      <xdr:spPr>
        <a:xfrm>
          <a:off x="3057525" y="7343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sz="1100"/>
        </a:p>
      </xdr:txBody>
    </xdr:sp>
    <xdr:clientData/>
  </xdr:oneCellAnchor>
  <xdr:twoCellAnchor>
    <xdr:from>
      <xdr:col>7</xdr:col>
      <xdr:colOff>0</xdr:colOff>
      <xdr:row>10</xdr:row>
      <xdr:rowOff>0</xdr:rowOff>
    </xdr:from>
    <xdr:to>
      <xdr:col>8</xdr:col>
      <xdr:colOff>6350</xdr:colOff>
      <xdr:row>10</xdr:row>
      <xdr:rowOff>196850</xdr:rowOff>
    </xdr:to>
    <xdr:sp macro="" textlink="">
      <xdr:nvSpPr>
        <xdr:cNvPr id="45" name="Rectangle: Rounded Corners 74">
          <a:hlinkClick xmlns:r="http://schemas.openxmlformats.org/officeDocument/2006/relationships" r:id="rId2"/>
          <a:extLst>
            <a:ext uri="{FF2B5EF4-FFF2-40B4-BE49-F238E27FC236}">
              <a16:creationId xmlns:a16="http://schemas.microsoft.com/office/drawing/2014/main" id="{00000000-0008-0000-0200-00002D000000}"/>
            </a:ext>
          </a:extLst>
        </xdr:cNvPr>
        <xdr:cNvSpPr/>
      </xdr:nvSpPr>
      <xdr:spPr>
        <a:xfrm>
          <a:off x="5686425" y="1943100"/>
          <a:ext cx="863600" cy="196850"/>
        </a:xfrm>
        <a:prstGeom prst="round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lang="en-US" sz="1000" b="1"/>
            <a:t>DATA INDUK</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91" Type="http://schemas.openxmlformats.org/officeDocument/2006/relationships/ctrlProp" Target="../ctrlProps/ctrlProp188.xml"/><Relationship Id="rId205" Type="http://schemas.openxmlformats.org/officeDocument/2006/relationships/ctrlProp" Target="../ctrlProps/ctrlProp202.xml"/><Relationship Id="rId226" Type="http://schemas.openxmlformats.org/officeDocument/2006/relationships/ctrlProp" Target="../ctrlProps/ctrlProp22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16" Type="http://schemas.openxmlformats.org/officeDocument/2006/relationships/ctrlProp" Target="../ctrlProps/ctrlProp213.xml"/><Relationship Id="rId237" Type="http://schemas.openxmlformats.org/officeDocument/2006/relationships/ctrlProp" Target="../ctrlProps/ctrlProp234.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92" Type="http://schemas.openxmlformats.org/officeDocument/2006/relationships/ctrlProp" Target="../ctrlProps/ctrlProp189.xml"/><Relationship Id="rId206" Type="http://schemas.openxmlformats.org/officeDocument/2006/relationships/ctrlProp" Target="../ctrlProps/ctrlProp203.xml"/><Relationship Id="rId227" Type="http://schemas.openxmlformats.org/officeDocument/2006/relationships/ctrlProp" Target="../ctrlProps/ctrlProp224.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217" Type="http://schemas.openxmlformats.org/officeDocument/2006/relationships/ctrlProp" Target="../ctrlProps/ctrlProp214.xml"/><Relationship Id="rId6" Type="http://schemas.openxmlformats.org/officeDocument/2006/relationships/ctrlProp" Target="../ctrlProps/ctrlProp3.xml"/><Relationship Id="rId238" Type="http://schemas.openxmlformats.org/officeDocument/2006/relationships/ctrlProp" Target="../ctrlProps/ctrlProp235.xml"/><Relationship Id="rId23" Type="http://schemas.openxmlformats.org/officeDocument/2006/relationships/ctrlProp" Target="../ctrlProps/ctrlProp20.xml"/><Relationship Id="rId119" Type="http://schemas.openxmlformats.org/officeDocument/2006/relationships/ctrlProp" Target="../ctrlProps/ctrlProp116.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172" Type="http://schemas.openxmlformats.org/officeDocument/2006/relationships/ctrlProp" Target="../ctrlProps/ctrlProp169.xml"/><Relationship Id="rId193" Type="http://schemas.openxmlformats.org/officeDocument/2006/relationships/ctrlProp" Target="../ctrlProps/ctrlProp190.xml"/><Relationship Id="rId207" Type="http://schemas.openxmlformats.org/officeDocument/2006/relationships/ctrlProp" Target="../ctrlProps/ctrlProp204.xml"/><Relationship Id="rId228" Type="http://schemas.openxmlformats.org/officeDocument/2006/relationships/ctrlProp" Target="../ctrlProps/ctrlProp225.xml"/><Relationship Id="rId13" Type="http://schemas.openxmlformats.org/officeDocument/2006/relationships/ctrlProp" Target="../ctrlProps/ctrlProp10.xml"/><Relationship Id="rId109" Type="http://schemas.openxmlformats.org/officeDocument/2006/relationships/ctrlProp" Target="../ctrlProps/ctrlProp106.xml"/><Relationship Id="rId34" Type="http://schemas.openxmlformats.org/officeDocument/2006/relationships/ctrlProp" Target="../ctrlProps/ctrlProp31.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20" Type="http://schemas.openxmlformats.org/officeDocument/2006/relationships/ctrlProp" Target="../ctrlProps/ctrlProp117.xml"/><Relationship Id="rId141" Type="http://schemas.openxmlformats.org/officeDocument/2006/relationships/ctrlProp" Target="../ctrlProps/ctrlProp138.xml"/><Relationship Id="rId7" Type="http://schemas.openxmlformats.org/officeDocument/2006/relationships/ctrlProp" Target="../ctrlProps/ctrlProp4.xml"/><Relationship Id="rId162" Type="http://schemas.openxmlformats.org/officeDocument/2006/relationships/ctrlProp" Target="../ctrlProps/ctrlProp159.xml"/><Relationship Id="rId183" Type="http://schemas.openxmlformats.org/officeDocument/2006/relationships/ctrlProp" Target="../ctrlProps/ctrlProp180.xml"/><Relationship Id="rId218" Type="http://schemas.openxmlformats.org/officeDocument/2006/relationships/ctrlProp" Target="../ctrlProps/ctrlProp215.xml"/><Relationship Id="rId239" Type="http://schemas.openxmlformats.org/officeDocument/2006/relationships/ctrlProp" Target="../ctrlProps/ctrlProp236.xml"/><Relationship Id="rId24" Type="http://schemas.openxmlformats.org/officeDocument/2006/relationships/ctrlProp" Target="../ctrlProps/ctrlProp21.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31" Type="http://schemas.openxmlformats.org/officeDocument/2006/relationships/ctrlProp" Target="../ctrlProps/ctrlProp128.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208" Type="http://schemas.openxmlformats.org/officeDocument/2006/relationships/ctrlProp" Target="../ctrlProps/ctrlProp205.xml"/><Relationship Id="rId229" Type="http://schemas.openxmlformats.org/officeDocument/2006/relationships/ctrlProp" Target="../ctrlProps/ctrlProp226.xml"/><Relationship Id="rId240" Type="http://schemas.openxmlformats.org/officeDocument/2006/relationships/ctrlProp" Target="../ctrlProps/ctrlProp237.xml"/><Relationship Id="rId14" Type="http://schemas.openxmlformats.org/officeDocument/2006/relationships/ctrlProp" Target="../ctrlProps/ctrlProp11.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8" Type="http://schemas.openxmlformats.org/officeDocument/2006/relationships/ctrlProp" Target="../ctrlProps/ctrlProp5.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219" Type="http://schemas.openxmlformats.org/officeDocument/2006/relationships/ctrlProp" Target="../ctrlProps/ctrlProp216.xml"/><Relationship Id="rId230" Type="http://schemas.openxmlformats.org/officeDocument/2006/relationships/ctrlProp" Target="../ctrlProps/ctrlProp227.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95" Type="http://schemas.openxmlformats.org/officeDocument/2006/relationships/ctrlProp" Target="../ctrlProps/ctrlProp192.xml"/><Relationship Id="rId209" Type="http://schemas.openxmlformats.org/officeDocument/2006/relationships/ctrlProp" Target="../ctrlProps/ctrlProp206.xml"/><Relationship Id="rId220" Type="http://schemas.openxmlformats.org/officeDocument/2006/relationships/ctrlProp" Target="../ctrlProps/ctrlProp217.xml"/><Relationship Id="rId241" Type="http://schemas.openxmlformats.org/officeDocument/2006/relationships/comments" Target="../comments1.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10" Type="http://schemas.openxmlformats.org/officeDocument/2006/relationships/ctrlProp" Target="../ctrlProps/ctrlProp207.xml"/><Relationship Id="rId215" Type="http://schemas.openxmlformats.org/officeDocument/2006/relationships/ctrlProp" Target="../ctrlProps/ctrlProp212.xml"/><Relationship Id="rId236" Type="http://schemas.openxmlformats.org/officeDocument/2006/relationships/ctrlProp" Target="../ctrlProps/ctrlProp233.xml"/><Relationship Id="rId26" Type="http://schemas.openxmlformats.org/officeDocument/2006/relationships/ctrlProp" Target="../ctrlProps/ctrlProp23.xml"/><Relationship Id="rId231" Type="http://schemas.openxmlformats.org/officeDocument/2006/relationships/ctrlProp" Target="../ctrlProps/ctrlProp228.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221" Type="http://schemas.openxmlformats.org/officeDocument/2006/relationships/ctrlProp" Target="../ctrlProps/ctrlProp218.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11" Type="http://schemas.openxmlformats.org/officeDocument/2006/relationships/ctrlProp" Target="../ctrlProps/ctrlProp208.xml"/><Relationship Id="rId232" Type="http://schemas.openxmlformats.org/officeDocument/2006/relationships/ctrlProp" Target="../ctrlProps/ctrlProp229.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201" Type="http://schemas.openxmlformats.org/officeDocument/2006/relationships/ctrlProp" Target="../ctrlProps/ctrlProp198.xml"/><Relationship Id="rId222" Type="http://schemas.openxmlformats.org/officeDocument/2006/relationships/ctrlProp" Target="../ctrlProps/ctrlProp219.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1" Type="http://schemas.openxmlformats.org/officeDocument/2006/relationships/printerSettings" Target="../printerSettings/printerSettings1.bin"/><Relationship Id="rId212" Type="http://schemas.openxmlformats.org/officeDocument/2006/relationships/ctrlProp" Target="../ctrlProps/ctrlProp209.xml"/><Relationship Id="rId233" Type="http://schemas.openxmlformats.org/officeDocument/2006/relationships/ctrlProp" Target="../ctrlProps/ctrlProp23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202" Type="http://schemas.openxmlformats.org/officeDocument/2006/relationships/ctrlProp" Target="../ctrlProps/ctrlProp199.xml"/><Relationship Id="rId223" Type="http://schemas.openxmlformats.org/officeDocument/2006/relationships/ctrlProp" Target="../ctrlProps/ctrlProp220.xml"/><Relationship Id="rId18" Type="http://schemas.openxmlformats.org/officeDocument/2006/relationships/ctrlProp" Target="../ctrlProps/ctrlProp15.xml"/><Relationship Id="rId39" Type="http://schemas.openxmlformats.org/officeDocument/2006/relationships/ctrlProp" Target="../ctrlProps/ctrlProp36.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2" Type="http://schemas.openxmlformats.org/officeDocument/2006/relationships/drawing" Target="../drawings/drawing1.xml"/><Relationship Id="rId29" Type="http://schemas.openxmlformats.org/officeDocument/2006/relationships/ctrlProp" Target="../ctrlProps/ctrlProp26.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19" Type="http://schemas.openxmlformats.org/officeDocument/2006/relationships/ctrlProp" Target="../ctrlProps/ctrlProp16.xml"/><Relationship Id="rId224" Type="http://schemas.openxmlformats.org/officeDocument/2006/relationships/ctrlProp" Target="../ctrlProps/ctrlProp221.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179" Type="http://schemas.openxmlformats.org/officeDocument/2006/relationships/ctrlProp" Target="../ctrlProps/ctrlProp176.xml"/><Relationship Id="rId190" Type="http://schemas.openxmlformats.org/officeDocument/2006/relationships/ctrlProp" Target="../ctrlProps/ctrlProp187.xml"/><Relationship Id="rId204" Type="http://schemas.openxmlformats.org/officeDocument/2006/relationships/ctrlProp" Target="../ctrlProps/ctrlProp201.xml"/><Relationship Id="rId225" Type="http://schemas.openxmlformats.org/officeDocument/2006/relationships/ctrlProp" Target="../ctrlProps/ctrlProp222.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60.xml"/><Relationship Id="rId21" Type="http://schemas.openxmlformats.org/officeDocument/2006/relationships/ctrlProp" Target="../ctrlProps/ctrlProp255.xml"/><Relationship Id="rId42" Type="http://schemas.openxmlformats.org/officeDocument/2006/relationships/ctrlProp" Target="../ctrlProps/ctrlProp276.xml"/><Relationship Id="rId47" Type="http://schemas.openxmlformats.org/officeDocument/2006/relationships/ctrlProp" Target="../ctrlProps/ctrlProp281.xml"/><Relationship Id="rId63" Type="http://schemas.openxmlformats.org/officeDocument/2006/relationships/ctrlProp" Target="../ctrlProps/ctrlProp297.xml"/><Relationship Id="rId68" Type="http://schemas.openxmlformats.org/officeDocument/2006/relationships/ctrlProp" Target="../ctrlProps/ctrlProp302.xml"/><Relationship Id="rId84" Type="http://schemas.openxmlformats.org/officeDocument/2006/relationships/ctrlProp" Target="../ctrlProps/ctrlProp318.xml"/><Relationship Id="rId89" Type="http://schemas.openxmlformats.org/officeDocument/2006/relationships/ctrlProp" Target="../ctrlProps/ctrlProp323.xml"/><Relationship Id="rId16" Type="http://schemas.openxmlformats.org/officeDocument/2006/relationships/ctrlProp" Target="../ctrlProps/ctrlProp250.xml"/><Relationship Id="rId11" Type="http://schemas.openxmlformats.org/officeDocument/2006/relationships/ctrlProp" Target="../ctrlProps/ctrlProp245.xml"/><Relationship Id="rId32" Type="http://schemas.openxmlformats.org/officeDocument/2006/relationships/ctrlProp" Target="../ctrlProps/ctrlProp266.xml"/><Relationship Id="rId37" Type="http://schemas.openxmlformats.org/officeDocument/2006/relationships/ctrlProp" Target="../ctrlProps/ctrlProp271.xml"/><Relationship Id="rId53" Type="http://schemas.openxmlformats.org/officeDocument/2006/relationships/ctrlProp" Target="../ctrlProps/ctrlProp287.xml"/><Relationship Id="rId58" Type="http://schemas.openxmlformats.org/officeDocument/2006/relationships/ctrlProp" Target="../ctrlProps/ctrlProp292.xml"/><Relationship Id="rId74" Type="http://schemas.openxmlformats.org/officeDocument/2006/relationships/ctrlProp" Target="../ctrlProps/ctrlProp308.xml"/><Relationship Id="rId79" Type="http://schemas.openxmlformats.org/officeDocument/2006/relationships/ctrlProp" Target="../ctrlProps/ctrlProp313.xml"/><Relationship Id="rId5" Type="http://schemas.openxmlformats.org/officeDocument/2006/relationships/ctrlProp" Target="../ctrlProps/ctrlProp239.xml"/><Relationship Id="rId90" Type="http://schemas.openxmlformats.org/officeDocument/2006/relationships/ctrlProp" Target="../ctrlProps/ctrlProp324.xml"/><Relationship Id="rId95" Type="http://schemas.openxmlformats.org/officeDocument/2006/relationships/ctrlProp" Target="../ctrlProps/ctrlProp329.xml"/><Relationship Id="rId22" Type="http://schemas.openxmlformats.org/officeDocument/2006/relationships/ctrlProp" Target="../ctrlProps/ctrlProp256.xml"/><Relationship Id="rId27" Type="http://schemas.openxmlformats.org/officeDocument/2006/relationships/ctrlProp" Target="../ctrlProps/ctrlProp261.xml"/><Relationship Id="rId43" Type="http://schemas.openxmlformats.org/officeDocument/2006/relationships/ctrlProp" Target="../ctrlProps/ctrlProp277.xml"/><Relationship Id="rId48" Type="http://schemas.openxmlformats.org/officeDocument/2006/relationships/ctrlProp" Target="../ctrlProps/ctrlProp282.xml"/><Relationship Id="rId64" Type="http://schemas.openxmlformats.org/officeDocument/2006/relationships/ctrlProp" Target="../ctrlProps/ctrlProp298.xml"/><Relationship Id="rId69" Type="http://schemas.openxmlformats.org/officeDocument/2006/relationships/ctrlProp" Target="../ctrlProps/ctrlProp303.xml"/><Relationship Id="rId80" Type="http://schemas.openxmlformats.org/officeDocument/2006/relationships/ctrlProp" Target="../ctrlProps/ctrlProp314.xml"/><Relationship Id="rId85" Type="http://schemas.openxmlformats.org/officeDocument/2006/relationships/ctrlProp" Target="../ctrlProps/ctrlProp319.xml"/><Relationship Id="rId12" Type="http://schemas.openxmlformats.org/officeDocument/2006/relationships/ctrlProp" Target="../ctrlProps/ctrlProp246.xml"/><Relationship Id="rId17" Type="http://schemas.openxmlformats.org/officeDocument/2006/relationships/ctrlProp" Target="../ctrlProps/ctrlProp251.xml"/><Relationship Id="rId25" Type="http://schemas.openxmlformats.org/officeDocument/2006/relationships/ctrlProp" Target="../ctrlProps/ctrlProp259.xml"/><Relationship Id="rId33" Type="http://schemas.openxmlformats.org/officeDocument/2006/relationships/ctrlProp" Target="../ctrlProps/ctrlProp267.xml"/><Relationship Id="rId38" Type="http://schemas.openxmlformats.org/officeDocument/2006/relationships/ctrlProp" Target="../ctrlProps/ctrlProp272.xml"/><Relationship Id="rId46" Type="http://schemas.openxmlformats.org/officeDocument/2006/relationships/ctrlProp" Target="../ctrlProps/ctrlProp280.xml"/><Relationship Id="rId59" Type="http://schemas.openxmlformats.org/officeDocument/2006/relationships/ctrlProp" Target="../ctrlProps/ctrlProp293.xml"/><Relationship Id="rId67" Type="http://schemas.openxmlformats.org/officeDocument/2006/relationships/ctrlProp" Target="../ctrlProps/ctrlProp301.xml"/><Relationship Id="rId20" Type="http://schemas.openxmlformats.org/officeDocument/2006/relationships/ctrlProp" Target="../ctrlProps/ctrlProp254.xml"/><Relationship Id="rId41" Type="http://schemas.openxmlformats.org/officeDocument/2006/relationships/ctrlProp" Target="../ctrlProps/ctrlProp275.xml"/><Relationship Id="rId54" Type="http://schemas.openxmlformats.org/officeDocument/2006/relationships/ctrlProp" Target="../ctrlProps/ctrlProp288.xml"/><Relationship Id="rId62" Type="http://schemas.openxmlformats.org/officeDocument/2006/relationships/ctrlProp" Target="../ctrlProps/ctrlProp296.xml"/><Relationship Id="rId70" Type="http://schemas.openxmlformats.org/officeDocument/2006/relationships/ctrlProp" Target="../ctrlProps/ctrlProp304.xml"/><Relationship Id="rId75" Type="http://schemas.openxmlformats.org/officeDocument/2006/relationships/ctrlProp" Target="../ctrlProps/ctrlProp309.xml"/><Relationship Id="rId83" Type="http://schemas.openxmlformats.org/officeDocument/2006/relationships/ctrlProp" Target="../ctrlProps/ctrlProp317.xml"/><Relationship Id="rId88" Type="http://schemas.openxmlformats.org/officeDocument/2006/relationships/ctrlProp" Target="../ctrlProps/ctrlProp322.xml"/><Relationship Id="rId91" Type="http://schemas.openxmlformats.org/officeDocument/2006/relationships/ctrlProp" Target="../ctrlProps/ctrlProp325.xml"/><Relationship Id="rId96" Type="http://schemas.openxmlformats.org/officeDocument/2006/relationships/ctrlProp" Target="../ctrlProps/ctrlProp330.xml"/><Relationship Id="rId1" Type="http://schemas.openxmlformats.org/officeDocument/2006/relationships/printerSettings" Target="../printerSettings/printerSettings2.bin"/><Relationship Id="rId6" Type="http://schemas.openxmlformats.org/officeDocument/2006/relationships/ctrlProp" Target="../ctrlProps/ctrlProp240.xml"/><Relationship Id="rId15" Type="http://schemas.openxmlformats.org/officeDocument/2006/relationships/ctrlProp" Target="../ctrlProps/ctrlProp249.xml"/><Relationship Id="rId23" Type="http://schemas.openxmlformats.org/officeDocument/2006/relationships/ctrlProp" Target="../ctrlProps/ctrlProp257.xml"/><Relationship Id="rId28" Type="http://schemas.openxmlformats.org/officeDocument/2006/relationships/ctrlProp" Target="../ctrlProps/ctrlProp262.xml"/><Relationship Id="rId36" Type="http://schemas.openxmlformats.org/officeDocument/2006/relationships/ctrlProp" Target="../ctrlProps/ctrlProp270.xml"/><Relationship Id="rId49" Type="http://schemas.openxmlformats.org/officeDocument/2006/relationships/ctrlProp" Target="../ctrlProps/ctrlProp283.xml"/><Relationship Id="rId57" Type="http://schemas.openxmlformats.org/officeDocument/2006/relationships/ctrlProp" Target="../ctrlProps/ctrlProp291.xml"/><Relationship Id="rId10" Type="http://schemas.openxmlformats.org/officeDocument/2006/relationships/ctrlProp" Target="../ctrlProps/ctrlProp244.xml"/><Relationship Id="rId31" Type="http://schemas.openxmlformats.org/officeDocument/2006/relationships/ctrlProp" Target="../ctrlProps/ctrlProp265.xml"/><Relationship Id="rId44" Type="http://schemas.openxmlformats.org/officeDocument/2006/relationships/ctrlProp" Target="../ctrlProps/ctrlProp278.xml"/><Relationship Id="rId52" Type="http://schemas.openxmlformats.org/officeDocument/2006/relationships/ctrlProp" Target="../ctrlProps/ctrlProp286.xml"/><Relationship Id="rId60" Type="http://schemas.openxmlformats.org/officeDocument/2006/relationships/ctrlProp" Target="../ctrlProps/ctrlProp294.xml"/><Relationship Id="rId65" Type="http://schemas.openxmlformats.org/officeDocument/2006/relationships/ctrlProp" Target="../ctrlProps/ctrlProp299.xml"/><Relationship Id="rId73" Type="http://schemas.openxmlformats.org/officeDocument/2006/relationships/ctrlProp" Target="../ctrlProps/ctrlProp307.xml"/><Relationship Id="rId78" Type="http://schemas.openxmlformats.org/officeDocument/2006/relationships/ctrlProp" Target="../ctrlProps/ctrlProp312.xml"/><Relationship Id="rId81" Type="http://schemas.openxmlformats.org/officeDocument/2006/relationships/ctrlProp" Target="../ctrlProps/ctrlProp315.xml"/><Relationship Id="rId86" Type="http://schemas.openxmlformats.org/officeDocument/2006/relationships/ctrlProp" Target="../ctrlProps/ctrlProp320.xml"/><Relationship Id="rId94" Type="http://schemas.openxmlformats.org/officeDocument/2006/relationships/ctrlProp" Target="../ctrlProps/ctrlProp328.xml"/><Relationship Id="rId99" Type="http://schemas.openxmlformats.org/officeDocument/2006/relationships/ctrlProp" Target="../ctrlProps/ctrlProp333.xml"/><Relationship Id="rId101" Type="http://schemas.openxmlformats.org/officeDocument/2006/relationships/comments" Target="../comments2.xml"/><Relationship Id="rId4" Type="http://schemas.openxmlformats.org/officeDocument/2006/relationships/ctrlProp" Target="../ctrlProps/ctrlProp238.xml"/><Relationship Id="rId9" Type="http://schemas.openxmlformats.org/officeDocument/2006/relationships/ctrlProp" Target="../ctrlProps/ctrlProp243.xml"/><Relationship Id="rId13" Type="http://schemas.openxmlformats.org/officeDocument/2006/relationships/ctrlProp" Target="../ctrlProps/ctrlProp247.xml"/><Relationship Id="rId18" Type="http://schemas.openxmlformats.org/officeDocument/2006/relationships/ctrlProp" Target="../ctrlProps/ctrlProp252.xml"/><Relationship Id="rId39" Type="http://schemas.openxmlformats.org/officeDocument/2006/relationships/ctrlProp" Target="../ctrlProps/ctrlProp273.xml"/><Relationship Id="rId34" Type="http://schemas.openxmlformats.org/officeDocument/2006/relationships/ctrlProp" Target="../ctrlProps/ctrlProp268.xml"/><Relationship Id="rId50" Type="http://schemas.openxmlformats.org/officeDocument/2006/relationships/ctrlProp" Target="../ctrlProps/ctrlProp284.xml"/><Relationship Id="rId55" Type="http://schemas.openxmlformats.org/officeDocument/2006/relationships/ctrlProp" Target="../ctrlProps/ctrlProp289.xml"/><Relationship Id="rId76" Type="http://schemas.openxmlformats.org/officeDocument/2006/relationships/ctrlProp" Target="../ctrlProps/ctrlProp310.xml"/><Relationship Id="rId97" Type="http://schemas.openxmlformats.org/officeDocument/2006/relationships/ctrlProp" Target="../ctrlProps/ctrlProp331.xml"/><Relationship Id="rId7" Type="http://schemas.openxmlformats.org/officeDocument/2006/relationships/ctrlProp" Target="../ctrlProps/ctrlProp241.xml"/><Relationship Id="rId71" Type="http://schemas.openxmlformats.org/officeDocument/2006/relationships/ctrlProp" Target="../ctrlProps/ctrlProp305.xml"/><Relationship Id="rId92" Type="http://schemas.openxmlformats.org/officeDocument/2006/relationships/ctrlProp" Target="../ctrlProps/ctrlProp326.xml"/><Relationship Id="rId2" Type="http://schemas.openxmlformats.org/officeDocument/2006/relationships/drawing" Target="../drawings/drawing2.xml"/><Relationship Id="rId29" Type="http://schemas.openxmlformats.org/officeDocument/2006/relationships/ctrlProp" Target="../ctrlProps/ctrlProp263.xml"/><Relationship Id="rId24" Type="http://schemas.openxmlformats.org/officeDocument/2006/relationships/ctrlProp" Target="../ctrlProps/ctrlProp258.xml"/><Relationship Id="rId40" Type="http://schemas.openxmlformats.org/officeDocument/2006/relationships/ctrlProp" Target="../ctrlProps/ctrlProp274.xml"/><Relationship Id="rId45" Type="http://schemas.openxmlformats.org/officeDocument/2006/relationships/ctrlProp" Target="../ctrlProps/ctrlProp279.xml"/><Relationship Id="rId66" Type="http://schemas.openxmlformats.org/officeDocument/2006/relationships/ctrlProp" Target="../ctrlProps/ctrlProp300.xml"/><Relationship Id="rId87" Type="http://schemas.openxmlformats.org/officeDocument/2006/relationships/ctrlProp" Target="../ctrlProps/ctrlProp321.xml"/><Relationship Id="rId61" Type="http://schemas.openxmlformats.org/officeDocument/2006/relationships/ctrlProp" Target="../ctrlProps/ctrlProp295.xml"/><Relationship Id="rId82" Type="http://schemas.openxmlformats.org/officeDocument/2006/relationships/ctrlProp" Target="../ctrlProps/ctrlProp316.xml"/><Relationship Id="rId19" Type="http://schemas.openxmlformats.org/officeDocument/2006/relationships/ctrlProp" Target="../ctrlProps/ctrlProp253.xml"/><Relationship Id="rId14" Type="http://schemas.openxmlformats.org/officeDocument/2006/relationships/ctrlProp" Target="../ctrlProps/ctrlProp248.xml"/><Relationship Id="rId30" Type="http://schemas.openxmlformats.org/officeDocument/2006/relationships/ctrlProp" Target="../ctrlProps/ctrlProp264.xml"/><Relationship Id="rId35" Type="http://schemas.openxmlformats.org/officeDocument/2006/relationships/ctrlProp" Target="../ctrlProps/ctrlProp269.xml"/><Relationship Id="rId56" Type="http://schemas.openxmlformats.org/officeDocument/2006/relationships/ctrlProp" Target="../ctrlProps/ctrlProp290.xml"/><Relationship Id="rId77" Type="http://schemas.openxmlformats.org/officeDocument/2006/relationships/ctrlProp" Target="../ctrlProps/ctrlProp311.xml"/><Relationship Id="rId100" Type="http://schemas.openxmlformats.org/officeDocument/2006/relationships/ctrlProp" Target="../ctrlProps/ctrlProp334.xml"/><Relationship Id="rId8" Type="http://schemas.openxmlformats.org/officeDocument/2006/relationships/ctrlProp" Target="../ctrlProps/ctrlProp242.xml"/><Relationship Id="rId51" Type="http://schemas.openxmlformats.org/officeDocument/2006/relationships/ctrlProp" Target="../ctrlProps/ctrlProp285.xml"/><Relationship Id="rId72" Type="http://schemas.openxmlformats.org/officeDocument/2006/relationships/ctrlProp" Target="../ctrlProps/ctrlProp306.xml"/><Relationship Id="rId93" Type="http://schemas.openxmlformats.org/officeDocument/2006/relationships/ctrlProp" Target="../ctrlProps/ctrlProp327.xml"/><Relationship Id="rId98" Type="http://schemas.openxmlformats.org/officeDocument/2006/relationships/ctrlProp" Target="../ctrlProps/ctrlProp332.xml"/><Relationship Id="rId3"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Z3249"/>
  <sheetViews>
    <sheetView showGridLines="0" topLeftCell="A319" workbookViewId="0">
      <selection activeCell="D329" sqref="D329"/>
    </sheetView>
  </sheetViews>
  <sheetFormatPr defaultColWidth="0" defaultRowHeight="14.5" x14ac:dyDescent="0.35"/>
  <cols>
    <col min="1" max="1" width="1.81640625" style="56" customWidth="1"/>
    <col min="2" max="2" width="5" style="56" customWidth="1"/>
    <col min="3" max="3" width="7.54296875" style="56" customWidth="1"/>
    <col min="4" max="4" width="31.1796875" style="56" customWidth="1"/>
    <col min="5" max="5" width="0.81640625" style="56" customWidth="1"/>
    <col min="6" max="8" width="12.81640625" style="56" customWidth="1"/>
    <col min="9" max="9" width="12.54296875" style="60" customWidth="1"/>
    <col min="10" max="10" width="1.81640625" style="56" customWidth="1"/>
    <col min="11" max="11" width="9.1796875" style="62" customWidth="1"/>
    <col min="12" max="12" width="8" style="62" customWidth="1"/>
    <col min="13" max="13" width="7.1796875" style="83" customWidth="1"/>
    <col min="14" max="14" width="4.54296875" style="83" customWidth="1"/>
    <col min="15" max="15" width="9.1796875" style="62" customWidth="1"/>
    <col min="16" max="156" width="0" style="56" hidden="1" customWidth="1"/>
    <col min="157" max="16384" width="9.1796875" style="56" hidden="1"/>
  </cols>
  <sheetData>
    <row r="1" spans="1:15" x14ac:dyDescent="0.35">
      <c r="A1"/>
      <c r="C1"/>
      <c r="D1"/>
      <c r="E1"/>
      <c r="F1"/>
      <c r="G1"/>
      <c r="H1"/>
      <c r="I1" s="4"/>
      <c r="J1"/>
      <c r="L1" s="63"/>
      <c r="M1" s="82"/>
      <c r="N1" s="82"/>
      <c r="O1" s="63"/>
    </row>
    <row r="2" spans="1:15" ht="17.5" x14ac:dyDescent="0.35">
      <c r="A2"/>
      <c r="B2" s="508" t="s">
        <v>39</v>
      </c>
      <c r="C2" s="509"/>
      <c r="D2" s="509"/>
      <c r="E2" s="509"/>
      <c r="F2" s="509"/>
      <c r="G2" s="509"/>
      <c r="H2" s="509"/>
      <c r="I2" s="510"/>
      <c r="J2" s="25"/>
      <c r="L2" s="499" t="s">
        <v>110</v>
      </c>
      <c r="M2" s="500"/>
      <c r="N2" s="500"/>
      <c r="O2" s="501"/>
    </row>
    <row r="3" spans="1:15" ht="20" x14ac:dyDescent="0.35">
      <c r="A3"/>
      <c r="B3" s="511" t="s">
        <v>40</v>
      </c>
      <c r="C3" s="512"/>
      <c r="D3" s="512"/>
      <c r="E3" s="512"/>
      <c r="F3" s="512"/>
      <c r="G3" s="512"/>
      <c r="H3" s="512"/>
      <c r="I3" s="513"/>
      <c r="J3" s="23"/>
      <c r="L3" s="502"/>
      <c r="M3" s="503"/>
      <c r="N3" s="503"/>
      <c r="O3" s="504"/>
    </row>
    <row r="4" spans="1:15" x14ac:dyDescent="0.35">
      <c r="A4"/>
      <c r="B4" s="514" t="s">
        <v>41</v>
      </c>
      <c r="C4" s="515"/>
      <c r="D4" s="515"/>
      <c r="E4" s="515"/>
      <c r="F4" s="515"/>
      <c r="G4" s="515"/>
      <c r="H4" s="515"/>
      <c r="I4" s="516"/>
      <c r="J4" s="24"/>
      <c r="L4" s="502"/>
      <c r="M4" s="503"/>
      <c r="N4" s="503"/>
      <c r="O4" s="504"/>
    </row>
    <row r="5" spans="1:15" x14ac:dyDescent="0.35">
      <c r="A5"/>
      <c r="B5" s="514" t="s">
        <v>42</v>
      </c>
      <c r="C5" s="515"/>
      <c r="D5" s="515"/>
      <c r="E5" s="515"/>
      <c r="F5" s="515"/>
      <c r="G5" s="515"/>
      <c r="H5" s="515"/>
      <c r="I5" s="516"/>
      <c r="J5" s="24"/>
      <c r="L5" s="502"/>
      <c r="M5" s="503"/>
      <c r="N5" s="503"/>
      <c r="O5" s="504"/>
    </row>
    <row r="6" spans="1:15" ht="15.5" x14ac:dyDescent="0.35">
      <c r="A6"/>
      <c r="B6" s="517" t="s">
        <v>43</v>
      </c>
      <c r="C6" s="518"/>
      <c r="D6" s="518"/>
      <c r="E6" s="518"/>
      <c r="F6" s="518"/>
      <c r="G6" s="518"/>
      <c r="H6" s="518"/>
      <c r="I6" s="519"/>
      <c r="J6" s="26"/>
      <c r="L6" s="502"/>
      <c r="M6" s="503"/>
      <c r="N6" s="503"/>
      <c r="O6" s="504"/>
    </row>
    <row r="7" spans="1:15" x14ac:dyDescent="0.35">
      <c r="A7"/>
      <c r="C7"/>
      <c r="D7"/>
      <c r="E7"/>
      <c r="F7"/>
      <c r="G7"/>
      <c r="H7"/>
      <c r="I7" s="4"/>
      <c r="J7"/>
      <c r="L7" s="502"/>
      <c r="M7" s="503"/>
      <c r="N7" s="503"/>
      <c r="O7" s="504"/>
    </row>
    <row r="8" spans="1:15" ht="18" x14ac:dyDescent="0.4">
      <c r="A8"/>
      <c r="B8" s="520" t="s">
        <v>44</v>
      </c>
      <c r="C8" s="521"/>
      <c r="D8" s="521"/>
      <c r="E8" s="521"/>
      <c r="F8" s="521"/>
      <c r="G8" s="521"/>
      <c r="H8" s="521"/>
      <c r="I8" s="522"/>
      <c r="J8"/>
      <c r="L8" s="502"/>
      <c r="M8" s="503"/>
      <c r="N8" s="503"/>
      <c r="O8" s="504"/>
    </row>
    <row r="9" spans="1:15" ht="15.5" x14ac:dyDescent="0.35">
      <c r="A9"/>
      <c r="B9" s="523" t="s">
        <v>59</v>
      </c>
      <c r="C9" s="524"/>
      <c r="D9" s="524"/>
      <c r="E9" s="524"/>
      <c r="F9" s="524"/>
      <c r="G9" s="524"/>
      <c r="H9" s="524"/>
      <c r="I9" s="525"/>
      <c r="J9"/>
      <c r="L9" s="502"/>
      <c r="M9" s="503"/>
      <c r="N9" s="503"/>
      <c r="O9" s="504"/>
    </row>
    <row r="10" spans="1:15" ht="15.5" x14ac:dyDescent="0.35">
      <c r="A10"/>
      <c r="B10" s="59"/>
      <c r="C10" s="10"/>
      <c r="D10" s="10"/>
      <c r="E10" s="10"/>
      <c r="F10" s="10"/>
      <c r="G10" s="10"/>
      <c r="H10" s="10"/>
      <c r="I10" s="10"/>
      <c r="J10"/>
      <c r="L10" s="502"/>
      <c r="M10" s="503"/>
      <c r="N10" s="503"/>
      <c r="O10" s="504"/>
    </row>
    <row r="11" spans="1:15" ht="15.75" customHeight="1" x14ac:dyDescent="0.35">
      <c r="A11"/>
      <c r="B11" s="81">
        <v>1</v>
      </c>
      <c r="C11" s="305" t="s">
        <v>86</v>
      </c>
      <c r="D11" s="306"/>
      <c r="E11" s="59"/>
      <c r="F11" s="117">
        <v>2</v>
      </c>
      <c r="G11" s="59"/>
      <c r="H11" s="59"/>
      <c r="I11" s="59"/>
      <c r="J11"/>
      <c r="L11" s="502"/>
      <c r="M11" s="503"/>
      <c r="N11" s="503"/>
      <c r="O11" s="504"/>
    </row>
    <row r="12" spans="1:15" ht="3" customHeight="1" x14ac:dyDescent="0.35">
      <c r="A12"/>
      <c r="B12" s="59"/>
      <c r="C12" s="59"/>
      <c r="D12" s="59"/>
      <c r="E12" s="59"/>
      <c r="F12" s="59"/>
      <c r="G12" s="59"/>
      <c r="H12" s="59"/>
      <c r="I12" s="59"/>
      <c r="J12"/>
      <c r="L12" s="502"/>
      <c r="M12" s="503"/>
      <c r="N12" s="503"/>
      <c r="O12" s="504"/>
    </row>
    <row r="13" spans="1:15" ht="15.5" x14ac:dyDescent="0.35">
      <c r="A13"/>
      <c r="B13" s="81">
        <v>2</v>
      </c>
      <c r="C13" s="305" t="s">
        <v>7</v>
      </c>
      <c r="D13" s="306"/>
      <c r="E13" s="114"/>
      <c r="F13" s="526" t="e">
        <f>VLOOKUP(F11,#REF!,2)</f>
        <v>#REF!</v>
      </c>
      <c r="G13" s="527"/>
      <c r="H13" s="527"/>
      <c r="I13" s="528"/>
      <c r="J13"/>
      <c r="K13" s="62" t="s">
        <v>26</v>
      </c>
      <c r="L13" s="502"/>
      <c r="M13" s="503"/>
      <c r="N13" s="503"/>
      <c r="O13" s="504"/>
    </row>
    <row r="14" spans="1:15" ht="3" customHeight="1" x14ac:dyDescent="0.35">
      <c r="A14"/>
      <c r="B14" s="307"/>
      <c r="C14" s="307"/>
      <c r="D14" s="307"/>
      <c r="E14" s="307"/>
      <c r="F14" s="307"/>
      <c r="G14" s="307"/>
      <c r="H14" s="307"/>
      <c r="I14" s="307"/>
      <c r="J14"/>
      <c r="K14" s="62">
        <v>8</v>
      </c>
      <c r="L14" s="502"/>
      <c r="M14" s="503"/>
      <c r="N14" s="503"/>
      <c r="O14" s="504"/>
    </row>
    <row r="15" spans="1:15" ht="15.5" x14ac:dyDescent="0.35">
      <c r="A15"/>
      <c r="B15" s="81">
        <v>3</v>
      </c>
      <c r="C15" s="305" t="s">
        <v>8</v>
      </c>
      <c r="D15" s="306"/>
      <c r="E15" s="114"/>
      <c r="F15" s="314" t="e">
        <f>VLOOKUP(F11,#REF!,3)</f>
        <v>#REF!</v>
      </c>
      <c r="G15" s="314"/>
      <c r="H15" s="314"/>
      <c r="I15" s="314"/>
      <c r="J15"/>
      <c r="L15" s="505"/>
      <c r="M15" s="506"/>
      <c r="N15" s="506"/>
      <c r="O15" s="507"/>
    </row>
    <row r="16" spans="1:15" ht="3" customHeight="1" x14ac:dyDescent="0.35">
      <c r="A16"/>
      <c r="B16" s="307"/>
      <c r="C16" s="307"/>
      <c r="D16" s="307"/>
      <c r="E16" s="307"/>
      <c r="F16" s="307"/>
      <c r="G16" s="307"/>
      <c r="H16" s="307"/>
      <c r="I16" s="307"/>
      <c r="J16"/>
    </row>
    <row r="17" spans="1:15" ht="15.5" x14ac:dyDescent="0.35">
      <c r="A17"/>
      <c r="B17" s="81">
        <v>4</v>
      </c>
      <c r="C17" s="305" t="s">
        <v>11</v>
      </c>
      <c r="D17" s="306"/>
      <c r="E17" s="114"/>
      <c r="F17" s="314" t="e">
        <f>VLOOKUP(F11,#REF!,4)</f>
        <v>#REF!</v>
      </c>
      <c r="G17" s="314"/>
      <c r="H17" s="314"/>
      <c r="I17" s="314"/>
      <c r="J17"/>
    </row>
    <row r="18" spans="1:15" ht="3" customHeight="1" x14ac:dyDescent="0.35">
      <c r="A18"/>
      <c r="B18" s="307"/>
      <c r="C18" s="307"/>
      <c r="D18" s="307"/>
      <c r="E18" s="307"/>
      <c r="F18" s="307"/>
      <c r="G18" s="307"/>
      <c r="H18" s="307"/>
      <c r="I18" s="307"/>
      <c r="J18"/>
      <c r="L18" s="94"/>
      <c r="M18" s="95"/>
      <c r="N18" s="95"/>
      <c r="O18" s="94"/>
    </row>
    <row r="19" spans="1:15" ht="15.5" x14ac:dyDescent="0.35">
      <c r="A19"/>
      <c r="B19" s="81">
        <v>5</v>
      </c>
      <c r="C19" s="305" t="s">
        <v>12</v>
      </c>
      <c r="D19" s="306"/>
      <c r="E19" s="114"/>
      <c r="F19" s="314" t="e">
        <f>VLOOKUP(F11,#REF!,5)</f>
        <v>#REF!</v>
      </c>
      <c r="G19" s="314"/>
      <c r="H19" s="314"/>
      <c r="I19" s="314"/>
      <c r="J19"/>
      <c r="L19" s="94"/>
      <c r="M19" s="95"/>
      <c r="N19" s="95"/>
      <c r="O19" s="94"/>
    </row>
    <row r="20" spans="1:15" ht="3" customHeight="1" x14ac:dyDescent="0.35">
      <c r="A20"/>
      <c r="B20" s="307"/>
      <c r="C20" s="307"/>
      <c r="D20" s="307"/>
      <c r="E20" s="307"/>
      <c r="F20" s="307"/>
      <c r="G20" s="307"/>
      <c r="H20" s="307"/>
      <c r="I20" s="307"/>
      <c r="J20"/>
      <c r="L20" s="94"/>
      <c r="M20" s="95"/>
      <c r="N20" s="95"/>
      <c r="O20" s="94"/>
    </row>
    <row r="21" spans="1:15" ht="15.5" x14ac:dyDescent="0.35">
      <c r="A21"/>
      <c r="B21" s="81">
        <v>6</v>
      </c>
      <c r="C21" s="305" t="s">
        <v>10</v>
      </c>
      <c r="D21" s="306"/>
      <c r="E21" s="114"/>
      <c r="F21" s="115" t="e">
        <f>VLOOKUP(F11,#REF!,6)</f>
        <v>#REF!</v>
      </c>
      <c r="G21" s="323" t="e">
        <f>VLOOKUP(F11,#REF!,7)</f>
        <v>#REF!</v>
      </c>
      <c r="H21" s="323"/>
      <c r="I21" s="324"/>
      <c r="J21"/>
      <c r="L21" s="94"/>
      <c r="M21" s="95"/>
      <c r="N21" s="95"/>
      <c r="O21" s="94"/>
    </row>
    <row r="22" spans="1:15" ht="3" customHeight="1" x14ac:dyDescent="0.35">
      <c r="A22"/>
      <c r="B22" s="307"/>
      <c r="C22" s="307"/>
      <c r="D22" s="307"/>
      <c r="E22" s="307"/>
      <c r="F22" s="307"/>
      <c r="G22" s="307"/>
      <c r="H22" s="307"/>
      <c r="I22" s="307"/>
      <c r="J22"/>
      <c r="L22" s="94"/>
      <c r="M22" s="95"/>
      <c r="N22" s="95"/>
      <c r="O22" s="94"/>
    </row>
    <row r="23" spans="1:15" ht="15.5" x14ac:dyDescent="0.35">
      <c r="A23"/>
      <c r="B23" s="81">
        <v>7</v>
      </c>
      <c r="C23" s="305" t="s">
        <v>56</v>
      </c>
      <c r="D23" s="306"/>
      <c r="E23" s="114"/>
      <c r="F23" s="314" t="e">
        <f>#REF!</f>
        <v>#REF!</v>
      </c>
      <c r="G23" s="314"/>
      <c r="H23" s="314"/>
      <c r="I23" s="314"/>
      <c r="J23"/>
      <c r="L23" s="94"/>
      <c r="M23" s="95"/>
      <c r="N23" s="95"/>
      <c r="O23" s="94"/>
    </row>
    <row r="24" spans="1:15" ht="3" customHeight="1" x14ac:dyDescent="0.35">
      <c r="A24"/>
      <c r="B24" s="473"/>
      <c r="C24" s="473"/>
      <c r="D24" s="473"/>
      <c r="E24" s="473"/>
      <c r="F24" s="473"/>
      <c r="G24" s="473"/>
      <c r="H24" s="473"/>
      <c r="I24" s="473"/>
      <c r="J24"/>
      <c r="L24" s="94"/>
      <c r="M24" s="95"/>
      <c r="N24" s="95"/>
      <c r="O24" s="94"/>
    </row>
    <row r="25" spans="1:15" ht="15.5" x14ac:dyDescent="0.35">
      <c r="A25"/>
      <c r="B25" s="81">
        <v>8</v>
      </c>
      <c r="C25" s="474" t="s">
        <v>58</v>
      </c>
      <c r="D25" s="475"/>
      <c r="E25" s="5"/>
      <c r="F25" s="496" t="s">
        <v>85</v>
      </c>
      <c r="G25" s="497"/>
      <c r="H25" s="497"/>
      <c r="I25" s="498"/>
      <c r="J25"/>
      <c r="L25" s="94"/>
      <c r="M25" s="95"/>
      <c r="N25" s="95"/>
      <c r="O25" s="94"/>
    </row>
    <row r="26" spans="1:15" ht="3" customHeight="1" x14ac:dyDescent="0.35">
      <c r="A26"/>
      <c r="B26" s="473"/>
      <c r="C26" s="473"/>
      <c r="D26" s="473"/>
      <c r="E26" s="473"/>
      <c r="F26" s="473"/>
      <c r="G26" s="473"/>
      <c r="H26" s="473"/>
      <c r="I26" s="473"/>
      <c r="J26"/>
      <c r="L26" s="94"/>
      <c r="M26" s="95"/>
      <c r="N26" s="95"/>
      <c r="O26" s="94"/>
    </row>
    <row r="27" spans="1:15" ht="15.5" x14ac:dyDescent="0.35">
      <c r="A27"/>
      <c r="B27" s="81">
        <v>9</v>
      </c>
      <c r="C27" s="474" t="s">
        <v>9</v>
      </c>
      <c r="D27" s="475"/>
      <c r="E27" s="5"/>
      <c r="F27" s="476" t="s">
        <v>104</v>
      </c>
      <c r="G27" s="476"/>
      <c r="H27" s="476"/>
      <c r="I27" s="476"/>
      <c r="J27"/>
      <c r="L27" s="94"/>
      <c r="M27" s="95"/>
      <c r="N27" s="95"/>
      <c r="O27" s="94"/>
    </row>
    <row r="28" spans="1:15" ht="3" customHeight="1" x14ac:dyDescent="0.35">
      <c r="A28"/>
      <c r="B28" s="473"/>
      <c r="C28" s="473"/>
      <c r="D28" s="473"/>
      <c r="E28" s="473"/>
      <c r="F28" s="473"/>
      <c r="G28" s="473"/>
      <c r="H28" s="473"/>
      <c r="I28" s="473"/>
      <c r="J28"/>
      <c r="L28" s="94"/>
      <c r="M28" s="95"/>
      <c r="N28" s="95"/>
      <c r="O28" s="94"/>
    </row>
    <row r="29" spans="1:15" ht="15.5" x14ac:dyDescent="0.35">
      <c r="A29"/>
      <c r="B29" s="18"/>
      <c r="C29" s="19"/>
      <c r="D29" s="20"/>
      <c r="E29" s="20"/>
      <c r="F29" s="20"/>
      <c r="G29" s="20"/>
      <c r="H29" s="20"/>
      <c r="I29" s="14"/>
      <c r="J29"/>
      <c r="L29" s="94"/>
      <c r="M29" s="95"/>
      <c r="N29" s="95"/>
      <c r="O29" s="94"/>
    </row>
    <row r="30" spans="1:15" ht="15.5" x14ac:dyDescent="0.35">
      <c r="A30"/>
      <c r="B30" s="21" t="s">
        <v>2</v>
      </c>
      <c r="C30" s="419" t="s">
        <v>305</v>
      </c>
      <c r="D30" s="420"/>
      <c r="E30" s="420"/>
      <c r="F30" s="420"/>
      <c r="G30" s="420"/>
      <c r="H30" s="420"/>
      <c r="I30" s="421"/>
      <c r="J30"/>
      <c r="L30" s="96" t="s">
        <v>2</v>
      </c>
      <c r="M30" s="97"/>
      <c r="N30" s="98"/>
      <c r="O30" s="94"/>
    </row>
    <row r="31" spans="1:15" ht="15.5" x14ac:dyDescent="0.35">
      <c r="A31"/>
      <c r="B31" s="12"/>
      <c r="C31" s="13"/>
      <c r="D31" s="11"/>
      <c r="E31" s="11"/>
      <c r="F31" s="11"/>
      <c r="G31" s="11"/>
      <c r="H31" s="11"/>
      <c r="I31" s="14"/>
      <c r="J31"/>
      <c r="L31" s="99" t="s">
        <v>14</v>
      </c>
      <c r="M31" s="100"/>
      <c r="N31" s="100"/>
      <c r="O31" s="94"/>
    </row>
    <row r="32" spans="1:15" x14ac:dyDescent="0.35">
      <c r="A32"/>
      <c r="B32" s="485">
        <v>1</v>
      </c>
      <c r="C32" s="486" t="s">
        <v>5</v>
      </c>
      <c r="D32" s="487"/>
      <c r="E32" s="487"/>
      <c r="F32" s="487"/>
      <c r="G32" s="487"/>
      <c r="H32" s="488"/>
      <c r="I32" s="47" t="str">
        <f>IF(N32=4,"4",IF(N32=3,"3",IF(N32=2,"2",IF(N32=1,"1",IF(N32&lt;=0,"0")))))</f>
        <v>4</v>
      </c>
      <c r="J32"/>
      <c r="L32" s="406">
        <f>'1'!B32</f>
        <v>1</v>
      </c>
      <c r="M32" s="101">
        <v>5</v>
      </c>
      <c r="N32" s="101">
        <f>M32-1</f>
        <v>4</v>
      </c>
      <c r="O32" s="94"/>
    </row>
    <row r="33" spans="1:15" x14ac:dyDescent="0.35">
      <c r="A33"/>
      <c r="B33" s="485"/>
      <c r="C33" s="9" t="s">
        <v>27</v>
      </c>
      <c r="D33" s="489" t="s">
        <v>63</v>
      </c>
      <c r="E33" s="489"/>
      <c r="F33" s="489"/>
      <c r="G33" s="489"/>
      <c r="H33" s="490"/>
      <c r="I33" s="84"/>
      <c r="J33"/>
      <c r="L33" s="406"/>
      <c r="M33" s="101"/>
      <c r="N33" s="101"/>
      <c r="O33" s="94"/>
    </row>
    <row r="34" spans="1:15" x14ac:dyDescent="0.35">
      <c r="A34"/>
      <c r="B34" s="485"/>
      <c r="C34" s="6" t="s">
        <v>28</v>
      </c>
      <c r="D34" s="453" t="s">
        <v>113</v>
      </c>
      <c r="E34" s="453"/>
      <c r="F34" s="453"/>
      <c r="G34" s="453"/>
      <c r="H34" s="454"/>
      <c r="I34" s="84"/>
      <c r="J34"/>
      <c r="L34" s="406"/>
      <c r="M34" s="101"/>
      <c r="N34" s="101"/>
      <c r="O34" s="94"/>
    </row>
    <row r="35" spans="1:15" x14ac:dyDescent="0.35">
      <c r="A35"/>
      <c r="B35" s="485"/>
      <c r="C35" s="6" t="s">
        <v>29</v>
      </c>
      <c r="D35" s="453" t="s">
        <v>112</v>
      </c>
      <c r="E35" s="453"/>
      <c r="F35" s="453"/>
      <c r="G35" s="453"/>
      <c r="H35" s="454"/>
      <c r="I35" s="84"/>
      <c r="J35"/>
      <c r="L35" s="406"/>
      <c r="M35" s="101" t="s">
        <v>26</v>
      </c>
      <c r="N35" s="101"/>
      <c r="O35" s="94"/>
    </row>
    <row r="36" spans="1:15" x14ac:dyDescent="0.35">
      <c r="A36"/>
      <c r="B36" s="485"/>
      <c r="C36" s="6" t="s">
        <v>30</v>
      </c>
      <c r="D36" s="453" t="s">
        <v>25</v>
      </c>
      <c r="E36" s="453"/>
      <c r="F36" s="453"/>
      <c r="G36" s="453"/>
      <c r="H36" s="454"/>
      <c r="I36" s="84"/>
      <c r="J36"/>
      <c r="L36" s="406"/>
      <c r="M36" s="101"/>
      <c r="N36" s="101"/>
      <c r="O36" s="94"/>
    </row>
    <row r="37" spans="1:15" x14ac:dyDescent="0.35">
      <c r="A37"/>
      <c r="B37" s="485"/>
      <c r="C37" s="7" t="s">
        <v>31</v>
      </c>
      <c r="D37" s="455" t="s">
        <v>111</v>
      </c>
      <c r="E37" s="455"/>
      <c r="F37" s="455"/>
      <c r="G37" s="455"/>
      <c r="H37" s="456"/>
      <c r="I37" s="84"/>
      <c r="J37"/>
      <c r="L37" s="406"/>
      <c r="M37" s="101"/>
      <c r="N37" s="101"/>
      <c r="O37" s="94"/>
    </row>
    <row r="38" spans="1:15" ht="15.5" x14ac:dyDescent="0.35">
      <c r="A38"/>
      <c r="B38" s="12"/>
      <c r="C38" s="13"/>
      <c r="D38" s="11"/>
      <c r="E38" s="11"/>
      <c r="F38" s="11"/>
      <c r="G38" s="11"/>
      <c r="H38" s="11"/>
      <c r="I38" s="14"/>
      <c r="J38"/>
      <c r="L38" s="102"/>
      <c r="M38" s="103"/>
      <c r="N38" s="103"/>
      <c r="O38" s="94"/>
    </row>
    <row r="39" spans="1:15" ht="15" customHeight="1" x14ac:dyDescent="0.35">
      <c r="A39"/>
      <c r="B39" s="493">
        <v>2</v>
      </c>
      <c r="C39" s="494" t="s">
        <v>64</v>
      </c>
      <c r="D39" s="495"/>
      <c r="E39" s="495"/>
      <c r="F39" s="495"/>
      <c r="G39" s="495"/>
      <c r="H39" s="495"/>
      <c r="I39" s="64">
        <f>N39</f>
        <v>4</v>
      </c>
      <c r="J39"/>
      <c r="K39" s="62" t="s">
        <v>26</v>
      </c>
      <c r="L39" s="406">
        <f>'1'!B39</f>
        <v>2</v>
      </c>
      <c r="M39" s="101">
        <v>0</v>
      </c>
      <c r="N39" s="101">
        <f>N40+N41+N42+N43</f>
        <v>4</v>
      </c>
      <c r="O39" s="94"/>
    </row>
    <row r="40" spans="1:15" ht="15" customHeight="1" x14ac:dyDescent="0.35">
      <c r="A40"/>
      <c r="B40" s="493"/>
      <c r="C40" s="8"/>
      <c r="D40" s="459" t="s">
        <v>115</v>
      </c>
      <c r="E40" s="460"/>
      <c r="F40" s="460"/>
      <c r="G40" s="460"/>
      <c r="H40" s="460"/>
      <c r="I40" s="45"/>
      <c r="J40"/>
      <c r="L40" s="406"/>
      <c r="M40" s="101" t="b">
        <v>1</v>
      </c>
      <c r="N40" s="101" t="str">
        <f>IF(M40=TRUE,"1",IF(M40=FALSE,"0"))</f>
        <v>1</v>
      </c>
      <c r="O40" s="94"/>
    </row>
    <row r="41" spans="1:15" ht="28" customHeight="1" x14ac:dyDescent="0.35">
      <c r="A41"/>
      <c r="B41" s="493"/>
      <c r="C41" s="6"/>
      <c r="D41" s="461" t="s">
        <v>116</v>
      </c>
      <c r="E41" s="462"/>
      <c r="F41" s="462"/>
      <c r="G41" s="462"/>
      <c r="H41" s="462"/>
      <c r="I41" s="45"/>
      <c r="J41"/>
      <c r="K41" s="62" t="s">
        <v>26</v>
      </c>
      <c r="L41" s="406"/>
      <c r="M41" s="101" t="b">
        <v>1</v>
      </c>
      <c r="N41" s="101" t="str">
        <f>IF(M41=TRUE,"1",IF(M41=FALSE,"0"))</f>
        <v>1</v>
      </c>
      <c r="O41" s="94"/>
    </row>
    <row r="42" spans="1:15" ht="15" customHeight="1" x14ac:dyDescent="0.35">
      <c r="A42"/>
      <c r="B42" s="493"/>
      <c r="C42" s="6"/>
      <c r="D42" s="461" t="s">
        <v>117</v>
      </c>
      <c r="E42" s="462"/>
      <c r="F42" s="462"/>
      <c r="G42" s="462"/>
      <c r="H42" s="462"/>
      <c r="I42" s="45"/>
      <c r="J42"/>
      <c r="L42" s="406"/>
      <c r="M42" s="101" t="b">
        <v>1</v>
      </c>
      <c r="N42" s="101" t="str">
        <f>IF(M42=TRUE,"1",IF(M42=FALSE,"0"))</f>
        <v>1</v>
      </c>
      <c r="O42" s="94"/>
    </row>
    <row r="43" spans="1:15" ht="15" customHeight="1" x14ac:dyDescent="0.35">
      <c r="A43"/>
      <c r="B43" s="493"/>
      <c r="C43" s="6"/>
      <c r="D43" s="461" t="s">
        <v>114</v>
      </c>
      <c r="E43" s="462"/>
      <c r="F43" s="462"/>
      <c r="G43" s="462"/>
      <c r="H43" s="462"/>
      <c r="I43" s="45"/>
      <c r="J43"/>
      <c r="L43" s="406"/>
      <c r="M43" s="101" t="b">
        <v>1</v>
      </c>
      <c r="N43" s="101" t="str">
        <f>IF(M43=TRUE,"1",IF(M43=FALSE,"0"))</f>
        <v>1</v>
      </c>
      <c r="O43" s="94"/>
    </row>
    <row r="44" spans="1:15" x14ac:dyDescent="0.35">
      <c r="A44"/>
      <c r="B44" s="493"/>
      <c r="C44" s="7"/>
      <c r="D44" s="455" t="s">
        <v>118</v>
      </c>
      <c r="E44" s="455"/>
      <c r="F44" s="455"/>
      <c r="G44" s="455"/>
      <c r="H44" s="456"/>
      <c r="I44" s="46"/>
      <c r="J44"/>
      <c r="L44" s="406"/>
      <c r="M44" s="101" t="b">
        <v>1</v>
      </c>
      <c r="N44" s="101" t="str">
        <f>IF(M44=TRUE,"1",IF(M44=FALSE,"0"))</f>
        <v>1</v>
      </c>
      <c r="O44" s="94"/>
    </row>
    <row r="45" spans="1:15" x14ac:dyDescent="0.35">
      <c r="A45"/>
      <c r="B45" s="57"/>
      <c r="C45" s="1"/>
      <c r="D45" s="1"/>
      <c r="E45" s="1"/>
      <c r="F45" s="1"/>
      <c r="G45" s="1"/>
      <c r="H45" s="1"/>
      <c r="I45" s="32"/>
      <c r="J45"/>
      <c r="L45" s="104"/>
      <c r="M45" s="105"/>
      <c r="N45" s="105"/>
      <c r="O45" s="94"/>
    </row>
    <row r="46" spans="1:15" ht="94.5" customHeight="1" x14ac:dyDescent="0.35">
      <c r="A46"/>
      <c r="B46" s="407">
        <v>3</v>
      </c>
      <c r="C46" s="425" t="s">
        <v>119</v>
      </c>
      <c r="D46" s="426"/>
      <c r="E46" s="426"/>
      <c r="F46" s="426"/>
      <c r="G46" s="426"/>
      <c r="H46" s="427"/>
      <c r="I46" s="47" t="str">
        <f>IF(N46=4,"4",IF(N46=3,"3",IF(N46=2,"2",IF(N46=1,"1",IF(N46&lt;=0,"0")))))</f>
        <v>4</v>
      </c>
      <c r="J46"/>
      <c r="L46" s="406">
        <f>'1'!B46</f>
        <v>3</v>
      </c>
      <c r="M46" s="101">
        <v>5</v>
      </c>
      <c r="N46" s="101">
        <f>M46-1</f>
        <v>4</v>
      </c>
      <c r="O46" s="94"/>
    </row>
    <row r="47" spans="1:15" ht="15" customHeight="1" x14ac:dyDescent="0.35">
      <c r="A47"/>
      <c r="B47" s="408"/>
      <c r="C47" s="9" t="s">
        <v>27</v>
      </c>
      <c r="D47" s="491" t="s">
        <v>120</v>
      </c>
      <c r="E47" s="491"/>
      <c r="F47" s="491"/>
      <c r="G47" s="491"/>
      <c r="H47" s="491"/>
      <c r="I47" s="84"/>
      <c r="J47"/>
      <c r="L47" s="406"/>
      <c r="M47" s="101"/>
      <c r="N47" s="101"/>
      <c r="O47" s="94"/>
    </row>
    <row r="48" spans="1:15" ht="15" customHeight="1" x14ac:dyDescent="0.35">
      <c r="A48"/>
      <c r="B48" s="408"/>
      <c r="C48" s="6" t="s">
        <v>28</v>
      </c>
      <c r="D48" s="460" t="s">
        <v>121</v>
      </c>
      <c r="E48" s="460"/>
      <c r="F48" s="460"/>
      <c r="G48" s="460"/>
      <c r="H48" s="460"/>
      <c r="I48" s="84"/>
      <c r="J48"/>
      <c r="L48" s="406"/>
      <c r="M48" s="101"/>
      <c r="N48" s="101"/>
      <c r="O48" s="94"/>
    </row>
    <row r="49" spans="1:15" ht="15" customHeight="1" x14ac:dyDescent="0.35">
      <c r="A49"/>
      <c r="B49" s="408"/>
      <c r="C49" s="6" t="s">
        <v>29</v>
      </c>
      <c r="D49" s="460" t="s">
        <v>122</v>
      </c>
      <c r="E49" s="460"/>
      <c r="F49" s="460"/>
      <c r="G49" s="460"/>
      <c r="H49" s="460"/>
      <c r="I49" s="84"/>
      <c r="J49"/>
      <c r="L49" s="406"/>
      <c r="M49" s="101"/>
      <c r="N49" s="101"/>
      <c r="O49" s="94"/>
    </row>
    <row r="50" spans="1:15" ht="15" customHeight="1" x14ac:dyDescent="0.35">
      <c r="A50"/>
      <c r="B50" s="408"/>
      <c r="C50" s="6" t="s">
        <v>30</v>
      </c>
      <c r="D50" s="460" t="s">
        <v>123</v>
      </c>
      <c r="E50" s="460"/>
      <c r="F50" s="460"/>
      <c r="G50" s="460"/>
      <c r="H50" s="460"/>
      <c r="I50" s="84"/>
      <c r="J50"/>
      <c r="L50" s="406"/>
      <c r="M50" s="101"/>
      <c r="N50" s="101"/>
      <c r="O50" s="94"/>
    </row>
    <row r="51" spans="1:15" ht="15" customHeight="1" x14ac:dyDescent="0.35">
      <c r="A51"/>
      <c r="B51" s="409"/>
      <c r="C51" s="7" t="s">
        <v>31</v>
      </c>
      <c r="D51" s="492" t="s">
        <v>124</v>
      </c>
      <c r="E51" s="492"/>
      <c r="F51" s="492"/>
      <c r="G51" s="492"/>
      <c r="H51" s="492"/>
      <c r="I51" s="84"/>
      <c r="J51"/>
      <c r="L51" s="406"/>
      <c r="M51" s="101"/>
      <c r="N51" s="101"/>
      <c r="O51" s="94"/>
    </row>
    <row r="52" spans="1:15" ht="15.5" x14ac:dyDescent="0.35">
      <c r="A52"/>
      <c r="B52" s="18"/>
      <c r="C52" s="19"/>
      <c r="D52" s="20"/>
      <c r="E52" s="20"/>
      <c r="F52" s="20"/>
      <c r="G52" s="20"/>
      <c r="H52" s="20"/>
      <c r="I52" s="14"/>
      <c r="J52"/>
      <c r="L52" s="102"/>
      <c r="M52" s="103"/>
      <c r="N52" s="103"/>
      <c r="O52" s="94"/>
    </row>
    <row r="53" spans="1:15" ht="78.75" customHeight="1" x14ac:dyDescent="0.35">
      <c r="A53"/>
      <c r="B53" s="422">
        <v>4</v>
      </c>
      <c r="C53" s="425" t="s">
        <v>125</v>
      </c>
      <c r="D53" s="426"/>
      <c r="E53" s="426"/>
      <c r="F53" s="426"/>
      <c r="G53" s="426"/>
      <c r="H53" s="427"/>
      <c r="I53" s="47" t="str">
        <f>IF(N53=4,"4",IF(N53=3,"3",IF(N53=2,"2",IF(N53=1,"1",IF(N53&lt;=0,"0")))))</f>
        <v>4</v>
      </c>
      <c r="J53"/>
      <c r="L53" s="444">
        <f>'1'!B53</f>
        <v>4</v>
      </c>
      <c r="M53" s="101">
        <v>5</v>
      </c>
      <c r="N53" s="101">
        <f>M53-1</f>
        <v>4</v>
      </c>
      <c r="O53" s="94"/>
    </row>
    <row r="54" spans="1:15" ht="15.75" customHeight="1" x14ac:dyDescent="0.35">
      <c r="A54"/>
      <c r="B54" s="423"/>
      <c r="C54" s="9" t="s">
        <v>27</v>
      </c>
      <c r="D54" s="483" t="s">
        <v>126</v>
      </c>
      <c r="E54" s="483"/>
      <c r="F54" s="483"/>
      <c r="G54" s="483"/>
      <c r="H54" s="459"/>
      <c r="I54" s="84"/>
      <c r="J54"/>
      <c r="L54" s="444"/>
      <c r="M54" s="101"/>
      <c r="N54" s="101"/>
      <c r="O54" s="94"/>
    </row>
    <row r="55" spans="1:15" x14ac:dyDescent="0.35">
      <c r="A55"/>
      <c r="B55" s="423"/>
      <c r="C55" s="6" t="s">
        <v>28</v>
      </c>
      <c r="D55" s="483" t="s">
        <v>127</v>
      </c>
      <c r="E55" s="483"/>
      <c r="F55" s="483"/>
      <c r="G55" s="483"/>
      <c r="H55" s="459"/>
      <c r="I55" s="84"/>
      <c r="J55"/>
      <c r="L55" s="444"/>
      <c r="M55" s="101"/>
      <c r="N55" s="101"/>
      <c r="O55" s="94"/>
    </row>
    <row r="56" spans="1:15" ht="15" customHeight="1" x14ac:dyDescent="0.35">
      <c r="A56"/>
      <c r="B56" s="423"/>
      <c r="C56" s="6" t="s">
        <v>29</v>
      </c>
      <c r="D56" s="483" t="s">
        <v>128</v>
      </c>
      <c r="E56" s="483"/>
      <c r="F56" s="483"/>
      <c r="G56" s="483"/>
      <c r="H56" s="459"/>
      <c r="I56" s="84"/>
      <c r="J56"/>
      <c r="L56" s="444"/>
      <c r="M56" s="101"/>
      <c r="N56" s="101"/>
      <c r="O56" s="94"/>
    </row>
    <row r="57" spans="1:15" x14ac:dyDescent="0.35">
      <c r="A57"/>
      <c r="B57" s="423"/>
      <c r="C57" s="6" t="s">
        <v>30</v>
      </c>
      <c r="D57" s="483" t="s">
        <v>129</v>
      </c>
      <c r="E57" s="483"/>
      <c r="F57" s="483"/>
      <c r="G57" s="483"/>
      <c r="H57" s="459"/>
      <c r="I57" s="84"/>
      <c r="J57"/>
      <c r="L57" s="444"/>
      <c r="M57" s="101"/>
      <c r="N57" s="101"/>
      <c r="O57" s="94"/>
    </row>
    <row r="58" spans="1:15" x14ac:dyDescent="0.35">
      <c r="A58"/>
      <c r="B58" s="424"/>
      <c r="C58" s="7" t="s">
        <v>31</v>
      </c>
      <c r="D58" s="438" t="s">
        <v>130</v>
      </c>
      <c r="E58" s="438"/>
      <c r="F58" s="438"/>
      <c r="G58" s="438"/>
      <c r="H58" s="484"/>
      <c r="I58" s="84"/>
      <c r="J58"/>
      <c r="L58" s="444"/>
      <c r="M58" s="101"/>
      <c r="N58" s="101"/>
      <c r="O58" s="94"/>
    </row>
    <row r="59" spans="1:15" ht="15.5" x14ac:dyDescent="0.35">
      <c r="A59"/>
      <c r="B59" s="18"/>
      <c r="C59" s="19"/>
      <c r="D59" s="20"/>
      <c r="E59" s="20"/>
      <c r="F59" s="20"/>
      <c r="G59" s="20"/>
      <c r="H59" s="20"/>
      <c r="I59" s="14"/>
      <c r="J59"/>
      <c r="L59" s="102"/>
      <c r="M59" s="103"/>
      <c r="N59" s="103"/>
      <c r="O59" s="94"/>
    </row>
    <row r="60" spans="1:15" ht="68.25" customHeight="1" x14ac:dyDescent="0.35">
      <c r="A60"/>
      <c r="B60" s="422">
        <v>5</v>
      </c>
      <c r="C60" s="425" t="s">
        <v>131</v>
      </c>
      <c r="D60" s="426"/>
      <c r="E60" s="426"/>
      <c r="F60" s="426"/>
      <c r="G60" s="426"/>
      <c r="H60" s="427"/>
      <c r="I60" s="47" t="str">
        <f>IF(N60=4,"4",IF(N60=3,"3",IF(N60=2,"2",IF(N60=1,"1",IF(N60&lt;=0,"0")))))</f>
        <v>4</v>
      </c>
      <c r="J60"/>
      <c r="L60" s="444">
        <f>'1'!B60</f>
        <v>5</v>
      </c>
      <c r="M60" s="101">
        <v>5</v>
      </c>
      <c r="N60" s="101">
        <f>M60-1</f>
        <v>4</v>
      </c>
      <c r="O60" s="94"/>
    </row>
    <row r="61" spans="1:15" ht="15" customHeight="1" x14ac:dyDescent="0.35">
      <c r="A61"/>
      <c r="B61" s="423"/>
      <c r="C61" s="9" t="s">
        <v>27</v>
      </c>
      <c r="D61" s="483" t="s">
        <v>132</v>
      </c>
      <c r="E61" s="483"/>
      <c r="F61" s="483"/>
      <c r="G61" s="483"/>
      <c r="H61" s="459"/>
      <c r="I61" s="84"/>
      <c r="J61"/>
      <c r="L61" s="444"/>
      <c r="M61" s="101"/>
      <c r="N61" s="101"/>
      <c r="O61" s="94"/>
    </row>
    <row r="62" spans="1:15" ht="15" customHeight="1" x14ac:dyDescent="0.35">
      <c r="A62"/>
      <c r="B62" s="423"/>
      <c r="C62" s="6" t="s">
        <v>28</v>
      </c>
      <c r="D62" s="483" t="s">
        <v>133</v>
      </c>
      <c r="E62" s="483"/>
      <c r="F62" s="483"/>
      <c r="G62" s="483"/>
      <c r="H62" s="459"/>
      <c r="I62" s="84"/>
      <c r="J62"/>
      <c r="L62" s="444"/>
      <c r="M62" s="101"/>
      <c r="N62" s="101"/>
      <c r="O62" s="94"/>
    </row>
    <row r="63" spans="1:15" ht="15" customHeight="1" x14ac:dyDescent="0.35">
      <c r="A63"/>
      <c r="B63" s="423"/>
      <c r="C63" s="6" t="s">
        <v>29</v>
      </c>
      <c r="D63" s="483" t="s">
        <v>134</v>
      </c>
      <c r="E63" s="483"/>
      <c r="F63" s="483"/>
      <c r="G63" s="483"/>
      <c r="H63" s="459"/>
      <c r="I63" s="84"/>
      <c r="J63"/>
      <c r="L63" s="444"/>
      <c r="M63" s="101"/>
      <c r="N63" s="101"/>
      <c r="O63" s="94"/>
    </row>
    <row r="64" spans="1:15" ht="15" customHeight="1" x14ac:dyDescent="0.35">
      <c r="A64"/>
      <c r="B64" s="423"/>
      <c r="C64" s="6" t="s">
        <v>30</v>
      </c>
      <c r="D64" s="483" t="s">
        <v>135</v>
      </c>
      <c r="E64" s="483"/>
      <c r="F64" s="483"/>
      <c r="G64" s="483"/>
      <c r="H64" s="459"/>
      <c r="I64" s="84"/>
      <c r="J64"/>
      <c r="L64" s="444"/>
      <c r="M64" s="101"/>
      <c r="N64" s="101"/>
      <c r="O64" s="94"/>
    </row>
    <row r="65" spans="1:15" ht="15" customHeight="1" x14ac:dyDescent="0.35">
      <c r="A65"/>
      <c r="B65" s="424"/>
      <c r="C65" s="7" t="s">
        <v>31</v>
      </c>
      <c r="D65" s="438" t="s">
        <v>136</v>
      </c>
      <c r="E65" s="438"/>
      <c r="F65" s="438"/>
      <c r="G65" s="438"/>
      <c r="H65" s="484"/>
      <c r="I65" s="84"/>
      <c r="J65"/>
      <c r="L65" s="444"/>
      <c r="M65" s="101"/>
      <c r="N65" s="101"/>
      <c r="O65" s="94"/>
    </row>
    <row r="66" spans="1:15" ht="15.5" x14ac:dyDescent="0.35">
      <c r="A66"/>
      <c r="B66" s="18"/>
      <c r="C66" s="19"/>
      <c r="D66" s="20"/>
      <c r="E66" s="20"/>
      <c r="F66" s="20"/>
      <c r="G66" s="20"/>
      <c r="H66" s="20"/>
      <c r="I66" s="14"/>
      <c r="J66"/>
      <c r="L66" s="102"/>
      <c r="M66" s="103"/>
      <c r="N66" s="103"/>
      <c r="O66" s="94"/>
    </row>
    <row r="67" spans="1:15" ht="42.75" customHeight="1" x14ac:dyDescent="0.35">
      <c r="A67"/>
      <c r="B67" s="422">
        <v>6</v>
      </c>
      <c r="C67" s="425" t="s">
        <v>137</v>
      </c>
      <c r="D67" s="426"/>
      <c r="E67" s="426"/>
      <c r="F67" s="426"/>
      <c r="G67" s="426"/>
      <c r="H67" s="427"/>
      <c r="I67" s="47" t="str">
        <f>IF(N67=4,"4",IF(N67=3,"3",IF(N67=2,"2",IF(N67=1,"1",IF(N67&lt;=0,"0")))))</f>
        <v>4</v>
      </c>
      <c r="J67"/>
      <c r="L67" s="444">
        <f>'1'!B67</f>
        <v>6</v>
      </c>
      <c r="M67" s="101">
        <v>5</v>
      </c>
      <c r="N67" s="101">
        <f>M67-1</f>
        <v>4</v>
      </c>
      <c r="O67" s="94"/>
    </row>
    <row r="68" spans="1:15" ht="15" customHeight="1" x14ac:dyDescent="0.35">
      <c r="A68"/>
      <c r="B68" s="423"/>
      <c r="C68" s="9" t="s">
        <v>27</v>
      </c>
      <c r="D68" s="442" t="s">
        <v>138</v>
      </c>
      <c r="E68" s="442"/>
      <c r="F68" s="442"/>
      <c r="G68" s="442"/>
      <c r="H68" s="443"/>
      <c r="I68" s="84"/>
      <c r="J68"/>
      <c r="L68" s="444"/>
      <c r="M68" s="101"/>
      <c r="N68" s="101"/>
      <c r="O68" s="94"/>
    </row>
    <row r="69" spans="1:15" ht="15" customHeight="1" x14ac:dyDescent="0.35">
      <c r="A69"/>
      <c r="B69" s="423"/>
      <c r="C69" s="6" t="s">
        <v>28</v>
      </c>
      <c r="D69" s="442" t="s">
        <v>139</v>
      </c>
      <c r="E69" s="442"/>
      <c r="F69" s="442"/>
      <c r="G69" s="442"/>
      <c r="H69" s="443"/>
      <c r="I69" s="84"/>
      <c r="J69"/>
      <c r="L69" s="444"/>
      <c r="M69" s="101"/>
      <c r="N69" s="101"/>
      <c r="O69" s="94"/>
    </row>
    <row r="70" spans="1:15" ht="15" customHeight="1" x14ac:dyDescent="0.35">
      <c r="A70"/>
      <c r="B70" s="423"/>
      <c r="C70" s="6" t="s">
        <v>29</v>
      </c>
      <c r="D70" s="442" t="s">
        <v>140</v>
      </c>
      <c r="E70" s="442"/>
      <c r="F70" s="442"/>
      <c r="G70" s="442"/>
      <c r="H70" s="443"/>
      <c r="I70" s="84"/>
      <c r="J70"/>
      <c r="L70" s="444"/>
      <c r="M70" s="101"/>
      <c r="N70" s="101"/>
      <c r="O70" s="94"/>
    </row>
    <row r="71" spans="1:15" ht="15" customHeight="1" x14ac:dyDescent="0.35">
      <c r="A71"/>
      <c r="B71" s="423"/>
      <c r="C71" s="6" t="s">
        <v>30</v>
      </c>
      <c r="D71" s="442" t="s">
        <v>141</v>
      </c>
      <c r="E71" s="442"/>
      <c r="F71" s="442"/>
      <c r="G71" s="442"/>
      <c r="H71" s="443"/>
      <c r="I71" s="84"/>
      <c r="J71"/>
      <c r="L71" s="444"/>
      <c r="M71" s="101"/>
      <c r="N71" s="101"/>
      <c r="O71" s="94"/>
    </row>
    <row r="72" spans="1:15" ht="15" customHeight="1" x14ac:dyDescent="0.35">
      <c r="A72"/>
      <c r="B72" s="424"/>
      <c r="C72" s="7" t="s">
        <v>31</v>
      </c>
      <c r="D72" s="432" t="s">
        <v>142</v>
      </c>
      <c r="E72" s="432"/>
      <c r="F72" s="432"/>
      <c r="G72" s="432"/>
      <c r="H72" s="433"/>
      <c r="I72" s="84"/>
      <c r="J72"/>
      <c r="L72" s="444"/>
      <c r="M72" s="101"/>
      <c r="N72" s="101"/>
      <c r="O72" s="106">
        <f>N32+N39+N46+N53+N60+N67</f>
        <v>24</v>
      </c>
    </row>
    <row r="73" spans="1:15" ht="15.5" x14ac:dyDescent="0.35">
      <c r="A73"/>
      <c r="B73" s="18"/>
      <c r="C73" s="19"/>
      <c r="D73" s="20"/>
      <c r="E73" s="20"/>
      <c r="F73" s="20"/>
      <c r="G73" s="20"/>
      <c r="H73" s="20"/>
      <c r="I73" s="14"/>
      <c r="J73"/>
      <c r="L73" s="107"/>
      <c r="M73" s="105"/>
      <c r="N73" s="105"/>
      <c r="O73" s="94"/>
    </row>
    <row r="74" spans="1:15" customFormat="1" ht="15.5" x14ac:dyDescent="0.35">
      <c r="A74" s="56"/>
      <c r="B74" s="21" t="s">
        <v>3</v>
      </c>
      <c r="C74" s="419" t="s">
        <v>23</v>
      </c>
      <c r="D74" s="420"/>
      <c r="E74" s="420"/>
      <c r="F74" s="420"/>
      <c r="G74" s="420"/>
      <c r="H74" s="420"/>
      <c r="I74" s="421"/>
      <c r="J74" s="56"/>
      <c r="K74" s="56"/>
      <c r="L74" s="94"/>
      <c r="M74" s="95"/>
      <c r="N74" s="95"/>
      <c r="O74" s="94"/>
    </row>
    <row r="75" spans="1:15" customFormat="1" ht="15.5" x14ac:dyDescent="0.35">
      <c r="B75" s="18"/>
      <c r="C75" s="19"/>
      <c r="D75" s="20"/>
      <c r="E75" s="20"/>
      <c r="F75" s="20"/>
      <c r="G75" s="20"/>
      <c r="H75" s="20"/>
      <c r="I75" s="14"/>
      <c r="L75" s="94"/>
      <c r="M75" s="95"/>
      <c r="N75" s="95"/>
      <c r="O75" s="94"/>
    </row>
    <row r="76" spans="1:15" customFormat="1" ht="28.5" customHeight="1" x14ac:dyDescent="0.35">
      <c r="B76" s="422">
        <v>7</v>
      </c>
      <c r="C76" s="445" t="s">
        <v>13</v>
      </c>
      <c r="D76" s="446"/>
      <c r="E76" s="446"/>
      <c r="F76" s="446"/>
      <c r="G76" s="446"/>
      <c r="H76" s="447"/>
      <c r="I76" s="64">
        <f>N76</f>
        <v>4</v>
      </c>
      <c r="L76" s="458">
        <f>B76</f>
        <v>7</v>
      </c>
      <c r="M76" s="101"/>
      <c r="N76" s="101">
        <f>N80+N79+N78+N77</f>
        <v>4</v>
      </c>
      <c r="O76" s="94"/>
    </row>
    <row r="77" spans="1:15" customFormat="1" x14ac:dyDescent="0.35">
      <c r="B77" s="423"/>
      <c r="C77" s="65"/>
      <c r="D77" s="413" t="s">
        <v>143</v>
      </c>
      <c r="E77" s="413"/>
      <c r="F77" s="413"/>
      <c r="G77" s="413"/>
      <c r="H77" s="414"/>
      <c r="I77" s="45"/>
      <c r="L77" s="458"/>
      <c r="M77" s="101" t="b">
        <v>1</v>
      </c>
      <c r="N77" s="101" t="str">
        <f>IF(M77=TRUE,"1",IF(M77=FALSE,"0"))</f>
        <v>1</v>
      </c>
      <c r="O77" s="94"/>
    </row>
    <row r="78" spans="1:15" customFormat="1" x14ac:dyDescent="0.35">
      <c r="B78" s="423"/>
      <c r="C78" s="66"/>
      <c r="D78" s="415" t="s">
        <v>144</v>
      </c>
      <c r="E78" s="415"/>
      <c r="F78" s="415"/>
      <c r="G78" s="415"/>
      <c r="H78" s="416"/>
      <c r="I78" s="45"/>
      <c r="L78" s="458"/>
      <c r="M78" s="101" t="b">
        <v>1</v>
      </c>
      <c r="N78" s="101" t="str">
        <f>IF(M78=TRUE,"1",IF(M78=FALSE,"0"))</f>
        <v>1</v>
      </c>
      <c r="O78" s="94"/>
    </row>
    <row r="79" spans="1:15" customFormat="1" x14ac:dyDescent="0.35">
      <c r="B79" s="423"/>
      <c r="C79" s="66"/>
      <c r="D79" s="415" t="s">
        <v>145</v>
      </c>
      <c r="E79" s="415"/>
      <c r="F79" s="415"/>
      <c r="G79" s="415"/>
      <c r="H79" s="416"/>
      <c r="I79" s="45"/>
      <c r="L79" s="458"/>
      <c r="M79" s="101" t="b">
        <v>1</v>
      </c>
      <c r="N79" s="101" t="str">
        <f>IF(M79=TRUE,"1",IF(M79=FALSE,"0"))</f>
        <v>1</v>
      </c>
      <c r="O79" s="94"/>
    </row>
    <row r="80" spans="1:15" customFormat="1" x14ac:dyDescent="0.35">
      <c r="B80" s="423"/>
      <c r="C80" s="66"/>
      <c r="D80" s="415" t="s">
        <v>194</v>
      </c>
      <c r="E80" s="415"/>
      <c r="F80" s="415"/>
      <c r="G80" s="415"/>
      <c r="H80" s="416"/>
      <c r="I80" s="45"/>
      <c r="L80" s="458"/>
      <c r="M80" s="101" t="b">
        <v>1</v>
      </c>
      <c r="N80" s="101" t="str">
        <f>IF(M80=TRUE,"1",IF(M80=FALSE,"0"))</f>
        <v>1</v>
      </c>
      <c r="O80" s="94"/>
    </row>
    <row r="81" spans="2:16" customFormat="1" x14ac:dyDescent="0.35">
      <c r="B81" s="424"/>
      <c r="C81" s="67"/>
      <c r="D81" s="417" t="s">
        <v>146</v>
      </c>
      <c r="E81" s="417"/>
      <c r="F81" s="417"/>
      <c r="G81" s="417"/>
      <c r="H81" s="418"/>
      <c r="I81" s="46"/>
      <c r="L81" s="458"/>
      <c r="M81" s="101"/>
      <c r="N81" s="101"/>
      <c r="O81" s="94"/>
    </row>
    <row r="82" spans="2:16" customFormat="1" ht="15.5" x14ac:dyDescent="0.35">
      <c r="B82" s="18"/>
      <c r="C82" s="19"/>
      <c r="D82" s="20"/>
      <c r="E82" s="20"/>
      <c r="F82" s="20"/>
      <c r="G82" s="20"/>
      <c r="H82" s="20"/>
      <c r="I82" s="14"/>
      <c r="K82" s="61"/>
      <c r="L82" s="95"/>
      <c r="M82" s="95" t="s">
        <v>26</v>
      </c>
      <c r="N82" s="95"/>
      <c r="O82" s="94"/>
    </row>
    <row r="83" spans="2:16" customFormat="1" ht="39.75" customHeight="1" x14ac:dyDescent="0.35">
      <c r="B83" s="422">
        <v>8</v>
      </c>
      <c r="C83" s="445" t="s">
        <v>147</v>
      </c>
      <c r="D83" s="446"/>
      <c r="E83" s="446"/>
      <c r="F83" s="446"/>
      <c r="G83" s="446"/>
      <c r="H83" s="447"/>
      <c r="I83" s="64">
        <f>N83</f>
        <v>4</v>
      </c>
      <c r="L83" s="458">
        <f>B83</f>
        <v>8</v>
      </c>
      <c r="M83" s="101"/>
      <c r="N83" s="101">
        <f>N87+N86+N85+N84</f>
        <v>4</v>
      </c>
      <c r="O83" s="94"/>
      <c r="P83" s="62"/>
    </row>
    <row r="84" spans="2:16" customFormat="1" x14ac:dyDescent="0.35">
      <c r="B84" s="423"/>
      <c r="C84" s="65"/>
      <c r="D84" s="413" t="s">
        <v>148</v>
      </c>
      <c r="E84" s="413"/>
      <c r="F84" s="413"/>
      <c r="G84" s="413"/>
      <c r="H84" s="414"/>
      <c r="I84" s="45"/>
      <c r="L84" s="458"/>
      <c r="M84" s="101" t="b">
        <v>1</v>
      </c>
      <c r="N84" s="101" t="str">
        <f>IF(M84=TRUE,"1",IF(M84=FALSE,"0"))</f>
        <v>1</v>
      </c>
      <c r="O84" s="94"/>
      <c r="P84" s="62"/>
    </row>
    <row r="85" spans="2:16" customFormat="1" x14ac:dyDescent="0.35">
      <c r="B85" s="423"/>
      <c r="C85" s="66"/>
      <c r="D85" s="415" t="s">
        <v>149</v>
      </c>
      <c r="E85" s="415"/>
      <c r="F85" s="415"/>
      <c r="G85" s="415"/>
      <c r="H85" s="416"/>
      <c r="I85" s="45"/>
      <c r="L85" s="458"/>
      <c r="M85" s="101" t="b">
        <v>1</v>
      </c>
      <c r="N85" s="101" t="str">
        <f>IF(M85=TRUE,"1",IF(M85=FALSE,"0"))</f>
        <v>1</v>
      </c>
      <c r="O85" s="94"/>
      <c r="P85" s="62"/>
    </row>
    <row r="86" spans="2:16" customFormat="1" x14ac:dyDescent="0.35">
      <c r="B86" s="423"/>
      <c r="C86" s="66"/>
      <c r="D86" s="415" t="s">
        <v>150</v>
      </c>
      <c r="E86" s="415"/>
      <c r="F86" s="415"/>
      <c r="G86" s="415"/>
      <c r="H86" s="416"/>
      <c r="I86" s="45"/>
      <c r="L86" s="458"/>
      <c r="M86" s="101" t="b">
        <v>1</v>
      </c>
      <c r="N86" s="101" t="str">
        <f>IF(M86=TRUE,"1",IF(M86=FALSE,"0"))</f>
        <v>1</v>
      </c>
      <c r="O86" s="94"/>
      <c r="P86" s="62"/>
    </row>
    <row r="87" spans="2:16" customFormat="1" x14ac:dyDescent="0.35">
      <c r="B87" s="423"/>
      <c r="C87" s="66"/>
      <c r="D87" s="415" t="s">
        <v>151</v>
      </c>
      <c r="E87" s="415"/>
      <c r="F87" s="415"/>
      <c r="G87" s="415"/>
      <c r="H87" s="416"/>
      <c r="I87" s="45"/>
      <c r="L87" s="458"/>
      <c r="M87" s="101" t="b">
        <v>1</v>
      </c>
      <c r="N87" s="101" t="str">
        <f>IF(M87=TRUE,"1",IF(M87=FALSE,"0"))</f>
        <v>1</v>
      </c>
      <c r="O87" s="94"/>
      <c r="P87" s="62"/>
    </row>
    <row r="88" spans="2:16" customFormat="1" x14ac:dyDescent="0.35">
      <c r="B88" s="424"/>
      <c r="C88" s="67"/>
      <c r="D88" s="417" t="s">
        <v>152</v>
      </c>
      <c r="E88" s="417"/>
      <c r="F88" s="417"/>
      <c r="G88" s="417"/>
      <c r="H88" s="418"/>
      <c r="I88" s="46"/>
      <c r="L88" s="458"/>
      <c r="M88" s="101" t="b">
        <v>1</v>
      </c>
      <c r="N88" s="101"/>
      <c r="O88" s="94"/>
      <c r="P88" s="62"/>
    </row>
    <row r="89" spans="2:16" customFormat="1" ht="15.5" x14ac:dyDescent="0.35">
      <c r="B89" s="18"/>
      <c r="C89" s="19"/>
      <c r="D89" s="20"/>
      <c r="E89" s="20"/>
      <c r="F89" s="20"/>
      <c r="G89" s="20"/>
      <c r="H89" s="20"/>
      <c r="I89" s="14"/>
      <c r="L89" s="94"/>
      <c r="M89" s="95"/>
      <c r="N89" s="95"/>
      <c r="O89" s="94"/>
      <c r="P89" s="62"/>
    </row>
    <row r="90" spans="2:16" customFormat="1" x14ac:dyDescent="0.35">
      <c r="B90" s="448">
        <v>9</v>
      </c>
      <c r="C90" s="445" t="s">
        <v>0</v>
      </c>
      <c r="D90" s="446"/>
      <c r="E90" s="446"/>
      <c r="F90" s="446"/>
      <c r="G90" s="446"/>
      <c r="H90" s="447"/>
      <c r="I90" s="64">
        <f>N90</f>
        <v>4</v>
      </c>
      <c r="L90" s="458">
        <f>B90</f>
        <v>9</v>
      </c>
      <c r="M90" s="101"/>
      <c r="N90" s="101">
        <f>N94+N93+N92+N91</f>
        <v>4</v>
      </c>
      <c r="O90" s="94"/>
      <c r="P90" s="62"/>
    </row>
    <row r="91" spans="2:16" customFormat="1" ht="28" customHeight="1" x14ac:dyDescent="0.35">
      <c r="B91" s="449"/>
      <c r="C91" s="65"/>
      <c r="D91" s="413" t="s">
        <v>153</v>
      </c>
      <c r="E91" s="413"/>
      <c r="F91" s="413"/>
      <c r="G91" s="413"/>
      <c r="H91" s="414"/>
      <c r="I91" s="45"/>
      <c r="L91" s="458"/>
      <c r="M91" s="101" t="b">
        <v>1</v>
      </c>
      <c r="N91" s="101" t="str">
        <f>IF(M91=TRUE,"1",IF(M91=FALSE,"0"))</f>
        <v>1</v>
      </c>
      <c r="O91" s="94"/>
      <c r="P91" s="62"/>
    </row>
    <row r="92" spans="2:16" customFormat="1" ht="28" customHeight="1" x14ac:dyDescent="0.35">
      <c r="B92" s="449"/>
      <c r="C92" s="66"/>
      <c r="D92" s="415" t="s">
        <v>306</v>
      </c>
      <c r="E92" s="415"/>
      <c r="F92" s="415"/>
      <c r="G92" s="415"/>
      <c r="H92" s="416"/>
      <c r="I92" s="45"/>
      <c r="L92" s="458"/>
      <c r="M92" s="101" t="b">
        <v>1</v>
      </c>
      <c r="N92" s="101" t="str">
        <f>IF(M92=TRUE,"1",IF(M92=FALSE,"0"))</f>
        <v>1</v>
      </c>
      <c r="O92" s="94"/>
      <c r="P92" s="62"/>
    </row>
    <row r="93" spans="2:16" customFormat="1" ht="28" customHeight="1" x14ac:dyDescent="0.35">
      <c r="B93" s="449"/>
      <c r="C93" s="66"/>
      <c r="D93" s="415" t="s">
        <v>154</v>
      </c>
      <c r="E93" s="415"/>
      <c r="F93" s="415"/>
      <c r="G93" s="415"/>
      <c r="H93" s="416"/>
      <c r="I93" s="45"/>
      <c r="L93" s="458"/>
      <c r="M93" s="101" t="b">
        <v>1</v>
      </c>
      <c r="N93" s="101" t="str">
        <f>IF(M93=TRUE,"1",IF(M93=FALSE,"0"))</f>
        <v>1</v>
      </c>
      <c r="O93" s="94"/>
      <c r="P93" s="62"/>
    </row>
    <row r="94" spans="2:16" customFormat="1" x14ac:dyDescent="0.35">
      <c r="B94" s="449"/>
      <c r="C94" s="66"/>
      <c r="D94" s="415" t="s">
        <v>155</v>
      </c>
      <c r="E94" s="415"/>
      <c r="F94" s="415"/>
      <c r="G94" s="415"/>
      <c r="H94" s="416"/>
      <c r="I94" s="45"/>
      <c r="L94" s="458"/>
      <c r="M94" s="101" t="b">
        <v>1</v>
      </c>
      <c r="N94" s="101" t="str">
        <f>IF(M94=TRUE,"1",IF(M94=FALSE,"0"))</f>
        <v>1</v>
      </c>
      <c r="O94" s="94"/>
      <c r="P94" s="62"/>
    </row>
    <row r="95" spans="2:16" customFormat="1" x14ac:dyDescent="0.35">
      <c r="B95" s="450"/>
      <c r="C95" s="67"/>
      <c r="D95" s="417" t="s">
        <v>156</v>
      </c>
      <c r="E95" s="417"/>
      <c r="F95" s="417"/>
      <c r="G95" s="417"/>
      <c r="H95" s="418"/>
      <c r="I95" s="46"/>
      <c r="L95" s="458"/>
      <c r="M95" s="101" t="b">
        <v>1</v>
      </c>
      <c r="N95" s="101" t="str">
        <f>IF(M95=TRUE,"1",IF(M95=FALSE,"0"))</f>
        <v>1</v>
      </c>
      <c r="O95" s="95"/>
      <c r="P95" s="62"/>
    </row>
    <row r="96" spans="2:16" customFormat="1" ht="15.5" x14ac:dyDescent="0.35">
      <c r="B96" s="18"/>
      <c r="C96" s="19"/>
      <c r="D96" s="20"/>
      <c r="E96" s="20"/>
      <c r="F96" s="20"/>
      <c r="G96" s="20"/>
      <c r="H96" s="20"/>
      <c r="I96" s="14"/>
      <c r="L96" s="94"/>
      <c r="M96" s="95"/>
      <c r="N96" s="95"/>
      <c r="O96" s="95"/>
      <c r="P96" s="62"/>
    </row>
    <row r="97" spans="2:16" customFormat="1" ht="15" customHeight="1" x14ac:dyDescent="0.35">
      <c r="B97" s="457">
        <v>10</v>
      </c>
      <c r="C97" s="445" t="s">
        <v>6</v>
      </c>
      <c r="D97" s="446"/>
      <c r="E97" s="446"/>
      <c r="F97" s="446"/>
      <c r="G97" s="446"/>
      <c r="H97" s="447"/>
      <c r="I97" s="64">
        <f>N97</f>
        <v>4</v>
      </c>
      <c r="L97" s="458">
        <f>B97</f>
        <v>10</v>
      </c>
      <c r="M97" s="101"/>
      <c r="N97" s="101">
        <f>N101+N100+N99+N98</f>
        <v>4</v>
      </c>
      <c r="O97" s="95"/>
      <c r="P97" s="62"/>
    </row>
    <row r="98" spans="2:16" customFormat="1" ht="15" customHeight="1" x14ac:dyDescent="0.35">
      <c r="B98" s="457"/>
      <c r="C98" s="65"/>
      <c r="D98" s="413" t="s">
        <v>157</v>
      </c>
      <c r="E98" s="413"/>
      <c r="F98" s="413"/>
      <c r="G98" s="413"/>
      <c r="H98" s="414"/>
      <c r="I98" s="45"/>
      <c r="L98" s="458"/>
      <c r="M98" s="101" t="b">
        <v>1</v>
      </c>
      <c r="N98" s="101" t="str">
        <f>IF(M98=TRUE,"1",IF(M98=FALSE,"0"))</f>
        <v>1</v>
      </c>
      <c r="O98" s="95"/>
      <c r="P98" s="62"/>
    </row>
    <row r="99" spans="2:16" customFormat="1" ht="15" customHeight="1" x14ac:dyDescent="0.35">
      <c r="B99" s="457"/>
      <c r="C99" s="66"/>
      <c r="D99" s="415" t="s">
        <v>158</v>
      </c>
      <c r="E99" s="415"/>
      <c r="F99" s="415"/>
      <c r="G99" s="415"/>
      <c r="H99" s="416"/>
      <c r="I99" s="45"/>
      <c r="L99" s="458"/>
      <c r="M99" s="101" t="b">
        <v>1</v>
      </c>
      <c r="N99" s="101" t="str">
        <f>IF(M99=TRUE,"1",IF(M99=FALSE,"0"))</f>
        <v>1</v>
      </c>
      <c r="O99" s="95"/>
      <c r="P99" s="62"/>
    </row>
    <row r="100" spans="2:16" customFormat="1" ht="15" customHeight="1" x14ac:dyDescent="0.35">
      <c r="B100" s="457"/>
      <c r="C100" s="66"/>
      <c r="D100" s="415" t="s">
        <v>159</v>
      </c>
      <c r="E100" s="415"/>
      <c r="F100" s="415"/>
      <c r="G100" s="415"/>
      <c r="H100" s="416"/>
      <c r="I100" s="45"/>
      <c r="L100" s="458"/>
      <c r="M100" s="101" t="b">
        <v>1</v>
      </c>
      <c r="N100" s="101" t="str">
        <f>IF(M100=TRUE,"1",IF(M100=FALSE,"0"))</f>
        <v>1</v>
      </c>
      <c r="O100" s="95"/>
      <c r="P100" s="62"/>
    </row>
    <row r="101" spans="2:16" customFormat="1" ht="15" customHeight="1" x14ac:dyDescent="0.35">
      <c r="B101" s="457"/>
      <c r="C101" s="66"/>
      <c r="D101" s="415" t="s">
        <v>160</v>
      </c>
      <c r="E101" s="415"/>
      <c r="F101" s="415"/>
      <c r="G101" s="415"/>
      <c r="H101" s="416"/>
      <c r="I101" s="45"/>
      <c r="L101" s="458"/>
      <c r="M101" s="101" t="b">
        <v>1</v>
      </c>
      <c r="N101" s="101" t="str">
        <f>IF(M101=TRUE,"1",IF(M101=FALSE,"0"))</f>
        <v>1</v>
      </c>
      <c r="O101" s="95"/>
      <c r="P101" s="62"/>
    </row>
    <row r="102" spans="2:16" customFormat="1" ht="15" customHeight="1" x14ac:dyDescent="0.35">
      <c r="B102" s="457"/>
      <c r="C102" s="67"/>
      <c r="D102" s="417" t="s">
        <v>161</v>
      </c>
      <c r="E102" s="417"/>
      <c r="F102" s="417"/>
      <c r="G102" s="417"/>
      <c r="H102" s="418"/>
      <c r="I102" s="46"/>
      <c r="L102" s="458"/>
      <c r="M102" s="101" t="b">
        <v>1</v>
      </c>
      <c r="N102" s="101" t="str">
        <f>IF(M102=TRUE,"1",IF(M102=FALSE,"0"))</f>
        <v>1</v>
      </c>
      <c r="O102" s="95" t="s">
        <v>26</v>
      </c>
      <c r="P102" s="62"/>
    </row>
    <row r="103" spans="2:16" customFormat="1" ht="15.5" x14ac:dyDescent="0.35">
      <c r="B103" s="15"/>
      <c r="C103" s="16"/>
      <c r="D103" s="17"/>
      <c r="E103" s="17"/>
      <c r="F103" s="17"/>
      <c r="G103" s="17"/>
      <c r="H103" s="17"/>
      <c r="I103" s="14"/>
      <c r="L103" s="94"/>
      <c r="M103" s="95" t="s">
        <v>26</v>
      </c>
      <c r="N103" s="95"/>
      <c r="O103" s="94"/>
      <c r="P103" s="62"/>
    </row>
    <row r="104" spans="2:16" customFormat="1" x14ac:dyDescent="0.35">
      <c r="B104" s="422">
        <v>11</v>
      </c>
      <c r="C104" s="445" t="s">
        <v>65</v>
      </c>
      <c r="D104" s="446"/>
      <c r="E104" s="446"/>
      <c r="F104" s="446"/>
      <c r="G104" s="446"/>
      <c r="H104" s="447"/>
      <c r="I104" s="64">
        <f>N104</f>
        <v>4</v>
      </c>
      <c r="L104" s="458">
        <f>B104</f>
        <v>11</v>
      </c>
      <c r="M104" s="101"/>
      <c r="N104" s="101">
        <f>N108+N107+N106+N105</f>
        <v>4</v>
      </c>
      <c r="O104" s="95"/>
      <c r="P104" s="62"/>
    </row>
    <row r="105" spans="2:16" customFormat="1" x14ac:dyDescent="0.35">
      <c r="B105" s="423"/>
      <c r="C105" s="65"/>
      <c r="D105" s="413" t="s">
        <v>162</v>
      </c>
      <c r="E105" s="413"/>
      <c r="F105" s="413"/>
      <c r="G105" s="413"/>
      <c r="H105" s="414"/>
      <c r="I105" s="45"/>
      <c r="L105" s="458"/>
      <c r="M105" s="101" t="b">
        <v>1</v>
      </c>
      <c r="N105" s="101" t="str">
        <f>IF(M105=TRUE,"1",IF(M105=FALSE,"0"))</f>
        <v>1</v>
      </c>
      <c r="O105" s="95"/>
      <c r="P105" s="62"/>
    </row>
    <row r="106" spans="2:16" customFormat="1" x14ac:dyDescent="0.35">
      <c r="B106" s="423"/>
      <c r="C106" s="66"/>
      <c r="D106" s="415" t="s">
        <v>163</v>
      </c>
      <c r="E106" s="415"/>
      <c r="F106" s="415"/>
      <c r="G106" s="415"/>
      <c r="H106" s="416"/>
      <c r="I106" s="45"/>
      <c r="L106" s="458"/>
      <c r="M106" s="101" t="b">
        <v>1</v>
      </c>
      <c r="N106" s="101" t="str">
        <f>IF(M106=TRUE,"1",IF(M106=FALSE,"0"))</f>
        <v>1</v>
      </c>
      <c r="O106" s="95"/>
      <c r="P106" s="62"/>
    </row>
    <row r="107" spans="2:16" customFormat="1" x14ac:dyDescent="0.35">
      <c r="B107" s="423"/>
      <c r="C107" s="66"/>
      <c r="D107" s="415" t="s">
        <v>164</v>
      </c>
      <c r="E107" s="415"/>
      <c r="F107" s="415"/>
      <c r="G107" s="415"/>
      <c r="H107" s="416"/>
      <c r="I107" s="45"/>
      <c r="L107" s="458"/>
      <c r="M107" s="101" t="b">
        <v>1</v>
      </c>
      <c r="N107" s="101" t="str">
        <f>IF(M107=TRUE,"1",IF(M107=FALSE,"0"))</f>
        <v>1</v>
      </c>
      <c r="O107" s="95"/>
      <c r="P107" s="62"/>
    </row>
    <row r="108" spans="2:16" customFormat="1" x14ac:dyDescent="0.35">
      <c r="B108" s="423"/>
      <c r="C108" s="66"/>
      <c r="D108" s="415" t="s">
        <v>165</v>
      </c>
      <c r="E108" s="415"/>
      <c r="F108" s="415"/>
      <c r="G108" s="415"/>
      <c r="H108" s="416"/>
      <c r="I108" s="45"/>
      <c r="L108" s="458"/>
      <c r="M108" s="101" t="b">
        <v>1</v>
      </c>
      <c r="N108" s="101" t="str">
        <f>IF(M108=TRUE,"1",IF(M108=FALSE,"0"))</f>
        <v>1</v>
      </c>
      <c r="O108" s="95"/>
      <c r="P108" s="62"/>
    </row>
    <row r="109" spans="2:16" customFormat="1" x14ac:dyDescent="0.35">
      <c r="B109" s="424"/>
      <c r="C109" s="67"/>
      <c r="D109" s="417" t="s">
        <v>166</v>
      </c>
      <c r="E109" s="417"/>
      <c r="F109" s="417"/>
      <c r="G109" s="417"/>
      <c r="H109" s="418"/>
      <c r="I109" s="46"/>
      <c r="L109" s="458"/>
      <c r="M109" s="101" t="b">
        <v>1</v>
      </c>
      <c r="N109" s="101" t="str">
        <f>IF(M109=TRUE,"1",IF(M109=FALSE,"0"))</f>
        <v>1</v>
      </c>
      <c r="O109" s="95" t="s">
        <v>26</v>
      </c>
      <c r="P109" s="62"/>
    </row>
    <row r="110" spans="2:16" customFormat="1" ht="15.5" x14ac:dyDescent="0.35">
      <c r="B110" s="18"/>
      <c r="C110" s="19"/>
      <c r="D110" s="20"/>
      <c r="E110" s="20"/>
      <c r="F110" s="20"/>
      <c r="G110" s="20"/>
      <c r="H110" s="20"/>
      <c r="I110" s="14"/>
      <c r="L110" s="94"/>
      <c r="M110" s="95" t="s">
        <v>26</v>
      </c>
      <c r="N110" s="95"/>
      <c r="O110" s="95"/>
      <c r="P110" s="62"/>
    </row>
    <row r="111" spans="2:16" customFormat="1" x14ac:dyDescent="0.35">
      <c r="B111" s="422">
        <v>12</v>
      </c>
      <c r="C111" s="445" t="s">
        <v>167</v>
      </c>
      <c r="D111" s="446"/>
      <c r="E111" s="446"/>
      <c r="F111" s="446"/>
      <c r="G111" s="446"/>
      <c r="H111" s="447"/>
      <c r="I111" s="64">
        <f>N111</f>
        <v>4</v>
      </c>
      <c r="L111" s="458">
        <f>B111</f>
        <v>12</v>
      </c>
      <c r="M111" s="101"/>
      <c r="N111" s="101">
        <f>N115+N114+N113+N112</f>
        <v>4</v>
      </c>
      <c r="O111" s="95"/>
      <c r="P111" s="62"/>
    </row>
    <row r="112" spans="2:16" customFormat="1" x14ac:dyDescent="0.35">
      <c r="B112" s="423"/>
      <c r="C112" s="65"/>
      <c r="D112" s="413" t="s">
        <v>168</v>
      </c>
      <c r="E112" s="413"/>
      <c r="F112" s="413"/>
      <c r="G112" s="413"/>
      <c r="H112" s="414"/>
      <c r="I112" s="45"/>
      <c r="L112" s="458"/>
      <c r="M112" s="101" t="b">
        <v>1</v>
      </c>
      <c r="N112" s="101" t="str">
        <f>IF(M112=TRUE,"1",IF(M112=FALSE,"0"))</f>
        <v>1</v>
      </c>
      <c r="O112" s="95"/>
      <c r="P112" s="62"/>
    </row>
    <row r="113" spans="2:16" customFormat="1" x14ac:dyDescent="0.35">
      <c r="B113" s="423"/>
      <c r="C113" s="66"/>
      <c r="D113" s="415" t="s">
        <v>169</v>
      </c>
      <c r="E113" s="415"/>
      <c r="F113" s="415"/>
      <c r="G113" s="415"/>
      <c r="H113" s="416"/>
      <c r="I113" s="45"/>
      <c r="L113" s="458"/>
      <c r="M113" s="101" t="b">
        <v>1</v>
      </c>
      <c r="N113" s="101" t="str">
        <f>IF(M113=TRUE,"1",IF(M113=FALSE,"0"))</f>
        <v>1</v>
      </c>
      <c r="O113" s="95"/>
      <c r="P113" s="62"/>
    </row>
    <row r="114" spans="2:16" customFormat="1" x14ac:dyDescent="0.35">
      <c r="B114" s="423"/>
      <c r="C114" s="66"/>
      <c r="D114" s="415" t="s">
        <v>170</v>
      </c>
      <c r="E114" s="415"/>
      <c r="F114" s="415"/>
      <c r="G114" s="415"/>
      <c r="H114" s="416"/>
      <c r="I114" s="45"/>
      <c r="L114" s="458"/>
      <c r="M114" s="101" t="b">
        <v>1</v>
      </c>
      <c r="N114" s="101" t="str">
        <f>IF(M114=TRUE,"1",IF(M114=FALSE,"0"))</f>
        <v>1</v>
      </c>
      <c r="O114" s="95"/>
      <c r="P114" s="62"/>
    </row>
    <row r="115" spans="2:16" customFormat="1" x14ac:dyDescent="0.35">
      <c r="B115" s="423"/>
      <c r="C115" s="66"/>
      <c r="D115" s="415" t="s">
        <v>171</v>
      </c>
      <c r="E115" s="415"/>
      <c r="F115" s="415"/>
      <c r="G115" s="415"/>
      <c r="H115" s="416"/>
      <c r="I115" s="45"/>
      <c r="L115" s="458"/>
      <c r="M115" s="101" t="b">
        <v>1</v>
      </c>
      <c r="N115" s="101" t="str">
        <f>IF(M115=TRUE,"1",IF(M115=FALSE,"0"))</f>
        <v>1</v>
      </c>
      <c r="O115" s="95"/>
      <c r="P115" s="62"/>
    </row>
    <row r="116" spans="2:16" customFormat="1" x14ac:dyDescent="0.35">
      <c r="B116" s="424"/>
      <c r="C116" s="67"/>
      <c r="D116" s="417" t="s">
        <v>172</v>
      </c>
      <c r="E116" s="417"/>
      <c r="F116" s="417"/>
      <c r="G116" s="417"/>
      <c r="H116" s="418"/>
      <c r="I116" s="46"/>
      <c r="L116" s="458"/>
      <c r="M116" s="101" t="b">
        <v>1</v>
      </c>
      <c r="N116" s="101" t="str">
        <f>IF(M116=TRUE,"1",IF(M116=FALSE,"0"))</f>
        <v>1</v>
      </c>
      <c r="O116" s="95" t="s">
        <v>26</v>
      </c>
      <c r="P116" s="62"/>
    </row>
    <row r="117" spans="2:16" customFormat="1" ht="15.5" x14ac:dyDescent="0.35">
      <c r="B117" s="18"/>
      <c r="C117" s="19"/>
      <c r="D117" s="20"/>
      <c r="E117" s="20"/>
      <c r="F117" s="20"/>
      <c r="G117" s="20"/>
      <c r="H117" s="20"/>
      <c r="I117" s="14"/>
      <c r="L117" s="94"/>
      <c r="M117" s="95" t="s">
        <v>26</v>
      </c>
      <c r="N117" s="95"/>
      <c r="O117" s="95"/>
      <c r="P117" s="62"/>
    </row>
    <row r="118" spans="2:16" customFormat="1" x14ac:dyDescent="0.35">
      <c r="B118" s="422">
        <v>13</v>
      </c>
      <c r="C118" s="445" t="s">
        <v>60</v>
      </c>
      <c r="D118" s="446"/>
      <c r="E118" s="446"/>
      <c r="F118" s="446"/>
      <c r="G118" s="446"/>
      <c r="H118" s="447"/>
      <c r="I118" s="64">
        <f>N118</f>
        <v>4</v>
      </c>
      <c r="L118" s="458">
        <f>B118</f>
        <v>13</v>
      </c>
      <c r="M118" s="101"/>
      <c r="N118" s="101">
        <f>N122+N121+N120+N119</f>
        <v>4</v>
      </c>
      <c r="O118" s="95"/>
      <c r="P118" s="62"/>
    </row>
    <row r="119" spans="2:16" customFormat="1" x14ac:dyDescent="0.35">
      <c r="B119" s="423"/>
      <c r="C119" s="65"/>
      <c r="D119" s="413" t="s">
        <v>173</v>
      </c>
      <c r="E119" s="413"/>
      <c r="F119" s="413"/>
      <c r="G119" s="413"/>
      <c r="H119" s="414"/>
      <c r="I119" s="45"/>
      <c r="L119" s="458"/>
      <c r="M119" s="101" t="b">
        <v>1</v>
      </c>
      <c r="N119" s="101" t="str">
        <f>IF(M119=TRUE,"1",IF(M119=FALSE,"0"))</f>
        <v>1</v>
      </c>
      <c r="O119" s="95"/>
      <c r="P119" s="62"/>
    </row>
    <row r="120" spans="2:16" customFormat="1" x14ac:dyDescent="0.35">
      <c r="B120" s="423"/>
      <c r="C120" s="66"/>
      <c r="D120" s="415" t="s">
        <v>174</v>
      </c>
      <c r="E120" s="415"/>
      <c r="F120" s="415"/>
      <c r="G120" s="415"/>
      <c r="H120" s="416"/>
      <c r="I120" s="45"/>
      <c r="L120" s="458"/>
      <c r="M120" s="101" t="b">
        <v>1</v>
      </c>
      <c r="N120" s="101" t="str">
        <f>IF(M120=TRUE,"1",IF(M120=FALSE,"0"))</f>
        <v>1</v>
      </c>
      <c r="O120" s="95"/>
      <c r="P120" s="62"/>
    </row>
    <row r="121" spans="2:16" customFormat="1" x14ac:dyDescent="0.35">
      <c r="B121" s="423"/>
      <c r="C121" s="66"/>
      <c r="D121" s="415" t="s">
        <v>175</v>
      </c>
      <c r="E121" s="415"/>
      <c r="F121" s="415"/>
      <c r="G121" s="415"/>
      <c r="H121" s="416"/>
      <c r="I121" s="45"/>
      <c r="L121" s="458"/>
      <c r="M121" s="101" t="b">
        <v>1</v>
      </c>
      <c r="N121" s="101" t="str">
        <f>IF(M121=TRUE,"1",IF(M121=FALSE,"0"))</f>
        <v>1</v>
      </c>
      <c r="O121" s="95"/>
      <c r="P121" s="62"/>
    </row>
    <row r="122" spans="2:16" customFormat="1" x14ac:dyDescent="0.35">
      <c r="B122" s="423"/>
      <c r="C122" s="66"/>
      <c r="D122" s="415" t="s">
        <v>176</v>
      </c>
      <c r="E122" s="415"/>
      <c r="F122" s="415"/>
      <c r="G122" s="415"/>
      <c r="H122" s="416"/>
      <c r="I122" s="45"/>
      <c r="L122" s="458"/>
      <c r="M122" s="101" t="b">
        <v>1</v>
      </c>
      <c r="N122" s="101" t="str">
        <f>IF(M122=TRUE,"1",IF(M122=FALSE,"0"))</f>
        <v>1</v>
      </c>
      <c r="O122" s="95"/>
      <c r="P122" s="62"/>
    </row>
    <row r="123" spans="2:16" customFormat="1" x14ac:dyDescent="0.35">
      <c r="B123" s="424"/>
      <c r="C123" s="67"/>
      <c r="D123" s="417" t="s">
        <v>32</v>
      </c>
      <c r="E123" s="417"/>
      <c r="F123" s="417"/>
      <c r="G123" s="417"/>
      <c r="H123" s="418"/>
      <c r="I123" s="46"/>
      <c r="L123" s="458"/>
      <c r="M123" s="101" t="b">
        <v>1</v>
      </c>
      <c r="N123" s="101" t="str">
        <f>IF(M123=TRUE,"1",IF(M123=FALSE,"0"))</f>
        <v>1</v>
      </c>
      <c r="O123" s="95" t="s">
        <v>26</v>
      </c>
      <c r="P123" s="62"/>
    </row>
    <row r="124" spans="2:16" customFormat="1" ht="15.5" x14ac:dyDescent="0.35">
      <c r="B124" s="18"/>
      <c r="C124" s="19"/>
      <c r="D124" s="20"/>
      <c r="E124" s="20"/>
      <c r="F124" s="20"/>
      <c r="G124" s="20"/>
      <c r="H124" s="20"/>
      <c r="I124" s="14"/>
      <c r="L124" s="94"/>
      <c r="M124" s="95" t="s">
        <v>26</v>
      </c>
      <c r="N124" s="95"/>
      <c r="O124" s="95"/>
      <c r="P124" s="62"/>
    </row>
    <row r="125" spans="2:16" customFormat="1" x14ac:dyDescent="0.35">
      <c r="B125" s="407">
        <v>14</v>
      </c>
      <c r="C125" s="445" t="s">
        <v>177</v>
      </c>
      <c r="D125" s="446"/>
      <c r="E125" s="446"/>
      <c r="F125" s="446"/>
      <c r="G125" s="446"/>
      <c r="H125" s="447"/>
      <c r="I125" s="64">
        <f>N125</f>
        <v>4</v>
      </c>
      <c r="L125" s="458">
        <f>B125</f>
        <v>14</v>
      </c>
      <c r="M125" s="101"/>
      <c r="N125" s="101">
        <f>N129+N128+N127+N126</f>
        <v>4</v>
      </c>
      <c r="O125" s="95"/>
      <c r="P125" s="62"/>
    </row>
    <row r="126" spans="2:16" customFormat="1" ht="28" customHeight="1" x14ac:dyDescent="0.35">
      <c r="B126" s="408"/>
      <c r="C126" s="65"/>
      <c r="D126" s="413" t="s">
        <v>178</v>
      </c>
      <c r="E126" s="413"/>
      <c r="F126" s="413"/>
      <c r="G126" s="413"/>
      <c r="H126" s="414"/>
      <c r="I126" s="45"/>
      <c r="L126" s="458"/>
      <c r="M126" s="101" t="b">
        <v>1</v>
      </c>
      <c r="N126" s="101" t="str">
        <f>IF(M126=TRUE,"1",IF(M126=FALSE,"0"))</f>
        <v>1</v>
      </c>
      <c r="O126" s="95"/>
      <c r="P126" s="62"/>
    </row>
    <row r="127" spans="2:16" customFormat="1" ht="28" customHeight="1" x14ac:dyDescent="0.35">
      <c r="B127" s="408"/>
      <c r="C127" s="66"/>
      <c r="D127" s="415" t="s">
        <v>179</v>
      </c>
      <c r="E127" s="415"/>
      <c r="F127" s="415"/>
      <c r="G127" s="415"/>
      <c r="H127" s="416"/>
      <c r="I127" s="45"/>
      <c r="L127" s="458"/>
      <c r="M127" s="101" t="b">
        <v>1</v>
      </c>
      <c r="N127" s="101" t="str">
        <f>IF(M127=TRUE,"1",IF(M127=FALSE,"0"))</f>
        <v>1</v>
      </c>
      <c r="O127" s="95"/>
      <c r="P127" s="62"/>
    </row>
    <row r="128" spans="2:16" customFormat="1" ht="28" customHeight="1" x14ac:dyDescent="0.35">
      <c r="B128" s="408"/>
      <c r="C128" s="66"/>
      <c r="D128" s="415" t="s">
        <v>180</v>
      </c>
      <c r="E128" s="415"/>
      <c r="F128" s="415"/>
      <c r="G128" s="415"/>
      <c r="H128" s="416"/>
      <c r="I128" s="45"/>
      <c r="L128" s="458"/>
      <c r="M128" s="101" t="b">
        <v>1</v>
      </c>
      <c r="N128" s="101" t="str">
        <f>IF(M128=TRUE,"1",IF(M128=FALSE,"0"))</f>
        <v>1</v>
      </c>
      <c r="O128" s="95"/>
      <c r="P128" s="62"/>
    </row>
    <row r="129" spans="2:16" customFormat="1" ht="28" customHeight="1" x14ac:dyDescent="0.35">
      <c r="B129" s="408"/>
      <c r="C129" s="66"/>
      <c r="D129" s="415" t="s">
        <v>181</v>
      </c>
      <c r="E129" s="415"/>
      <c r="F129" s="415"/>
      <c r="G129" s="415"/>
      <c r="H129" s="416"/>
      <c r="I129" s="45"/>
      <c r="L129" s="458"/>
      <c r="M129" s="101" t="b">
        <v>1</v>
      </c>
      <c r="N129" s="101" t="str">
        <f>IF(M129=TRUE,"1",IF(M129=FALSE,"0"))</f>
        <v>1</v>
      </c>
      <c r="O129" s="95"/>
      <c r="P129" s="62"/>
    </row>
    <row r="130" spans="2:16" customFormat="1" x14ac:dyDescent="0.35">
      <c r="B130" s="409"/>
      <c r="C130" s="67"/>
      <c r="D130" s="417" t="s">
        <v>182</v>
      </c>
      <c r="E130" s="417"/>
      <c r="F130" s="417"/>
      <c r="G130" s="417"/>
      <c r="H130" s="418"/>
      <c r="I130" s="46"/>
      <c r="L130" s="458"/>
      <c r="M130" s="101" t="b">
        <v>1</v>
      </c>
      <c r="N130" s="101" t="str">
        <f>IF(M130=TRUE,"1",IF(M130=FALSE,"0"))</f>
        <v>1</v>
      </c>
      <c r="O130" s="95" t="s">
        <v>26</v>
      </c>
      <c r="P130" s="62"/>
    </row>
    <row r="131" spans="2:16" customFormat="1" ht="15.5" x14ac:dyDescent="0.35">
      <c r="B131" s="18"/>
      <c r="C131" s="19"/>
      <c r="D131" s="20"/>
      <c r="E131" s="20"/>
      <c r="F131" s="20"/>
      <c r="G131" s="20"/>
      <c r="H131" s="20"/>
      <c r="I131" s="14"/>
      <c r="L131" s="94"/>
      <c r="M131" s="95" t="s">
        <v>26</v>
      </c>
      <c r="N131" s="95"/>
      <c r="O131" s="95"/>
      <c r="P131" s="62"/>
    </row>
    <row r="132" spans="2:16" customFormat="1" ht="42" customHeight="1" x14ac:dyDescent="0.35">
      <c r="B132" s="422">
        <v>15</v>
      </c>
      <c r="C132" s="445" t="s">
        <v>183</v>
      </c>
      <c r="D132" s="446"/>
      <c r="E132" s="446"/>
      <c r="F132" s="446"/>
      <c r="G132" s="446"/>
      <c r="H132" s="447"/>
      <c r="I132" s="64">
        <f>N132</f>
        <v>4</v>
      </c>
      <c r="L132" s="458">
        <f>B132</f>
        <v>15</v>
      </c>
      <c r="M132" s="101"/>
      <c r="N132" s="101">
        <f>N136+N135+N134+N133</f>
        <v>4</v>
      </c>
      <c r="O132" s="95"/>
      <c r="P132" s="62"/>
    </row>
    <row r="133" spans="2:16" customFormat="1" x14ac:dyDescent="0.35">
      <c r="B133" s="423"/>
      <c r="C133" s="65"/>
      <c r="D133" s="413" t="s">
        <v>184</v>
      </c>
      <c r="E133" s="413"/>
      <c r="F133" s="413"/>
      <c r="G133" s="413"/>
      <c r="H133" s="414"/>
      <c r="I133" s="45"/>
      <c r="L133" s="458"/>
      <c r="M133" s="101" t="b">
        <v>1</v>
      </c>
      <c r="N133" s="101" t="str">
        <f>IF(M133=TRUE,"1",IF(M133=FALSE,"0"))</f>
        <v>1</v>
      </c>
      <c r="O133" s="95"/>
      <c r="P133" s="62"/>
    </row>
    <row r="134" spans="2:16" customFormat="1" x14ac:dyDescent="0.35">
      <c r="B134" s="423"/>
      <c r="C134" s="66"/>
      <c r="D134" s="415" t="s">
        <v>185</v>
      </c>
      <c r="E134" s="415"/>
      <c r="F134" s="415"/>
      <c r="G134" s="415"/>
      <c r="H134" s="416"/>
      <c r="I134" s="45"/>
      <c r="L134" s="458"/>
      <c r="M134" s="101" t="b">
        <v>1</v>
      </c>
      <c r="N134" s="101" t="str">
        <f>IF(M134=TRUE,"1",IF(M134=FALSE,"0"))</f>
        <v>1</v>
      </c>
      <c r="O134" s="95"/>
      <c r="P134" s="62"/>
    </row>
    <row r="135" spans="2:16" customFormat="1" x14ac:dyDescent="0.35">
      <c r="B135" s="423"/>
      <c r="C135" s="66"/>
      <c r="D135" s="415" t="s">
        <v>186</v>
      </c>
      <c r="E135" s="415"/>
      <c r="F135" s="415"/>
      <c r="G135" s="415"/>
      <c r="H135" s="416"/>
      <c r="I135" s="45"/>
      <c r="L135" s="458"/>
      <c r="M135" s="101" t="b">
        <v>1</v>
      </c>
      <c r="N135" s="101" t="str">
        <f>IF(M135=TRUE,"1",IF(M135=FALSE,"0"))</f>
        <v>1</v>
      </c>
      <c r="O135" s="95"/>
      <c r="P135" s="62"/>
    </row>
    <row r="136" spans="2:16" customFormat="1" x14ac:dyDescent="0.35">
      <c r="B136" s="423"/>
      <c r="C136" s="66"/>
      <c r="D136" s="415" t="s">
        <v>187</v>
      </c>
      <c r="E136" s="415"/>
      <c r="F136" s="415"/>
      <c r="G136" s="415"/>
      <c r="H136" s="416"/>
      <c r="I136" s="45"/>
      <c r="L136" s="458"/>
      <c r="M136" s="101" t="b">
        <v>1</v>
      </c>
      <c r="N136" s="101" t="str">
        <f>IF(M136=TRUE,"1",IF(M136=FALSE,"0"))</f>
        <v>1</v>
      </c>
      <c r="O136" s="95"/>
      <c r="P136" s="62"/>
    </row>
    <row r="137" spans="2:16" customFormat="1" x14ac:dyDescent="0.35">
      <c r="B137" s="424"/>
      <c r="C137" s="67"/>
      <c r="D137" s="417" t="s">
        <v>188</v>
      </c>
      <c r="E137" s="417"/>
      <c r="F137" s="417"/>
      <c r="G137" s="417"/>
      <c r="H137" s="418"/>
      <c r="I137" s="46"/>
      <c r="L137" s="458"/>
      <c r="M137" s="101" t="b">
        <v>1</v>
      </c>
      <c r="N137" s="101" t="str">
        <f>IF(M137=TRUE,"1",IF(M137=FALSE,"0"))</f>
        <v>1</v>
      </c>
      <c r="O137" s="95" t="s">
        <v>26</v>
      </c>
      <c r="P137" s="62"/>
    </row>
    <row r="138" spans="2:16" customFormat="1" ht="15.5" x14ac:dyDescent="0.35">
      <c r="B138" s="18"/>
      <c r="C138" s="19"/>
      <c r="D138" s="20"/>
      <c r="E138" s="20"/>
      <c r="F138" s="20"/>
      <c r="G138" s="20"/>
      <c r="H138" s="20"/>
      <c r="I138" s="14"/>
      <c r="L138" s="94"/>
      <c r="M138" s="95" t="s">
        <v>26</v>
      </c>
      <c r="N138" s="95"/>
      <c r="O138" s="95"/>
      <c r="P138" s="62"/>
    </row>
    <row r="139" spans="2:16" customFormat="1" x14ac:dyDescent="0.35">
      <c r="B139" s="422">
        <v>16</v>
      </c>
      <c r="C139" s="445" t="s">
        <v>189</v>
      </c>
      <c r="D139" s="446"/>
      <c r="E139" s="446"/>
      <c r="F139" s="446"/>
      <c r="G139" s="446"/>
      <c r="H139" s="447"/>
      <c r="I139" s="64">
        <f>N139</f>
        <v>4</v>
      </c>
      <c r="L139" s="458">
        <f>B139</f>
        <v>16</v>
      </c>
      <c r="M139" s="101"/>
      <c r="N139" s="101">
        <f>N143+N142+N141+N140</f>
        <v>4</v>
      </c>
      <c r="O139" s="95"/>
      <c r="P139" s="62"/>
    </row>
    <row r="140" spans="2:16" customFormat="1" ht="42" customHeight="1" x14ac:dyDescent="0.35">
      <c r="B140" s="423"/>
      <c r="C140" s="65"/>
      <c r="D140" s="413" t="s">
        <v>190</v>
      </c>
      <c r="E140" s="413"/>
      <c r="F140" s="413"/>
      <c r="G140" s="413"/>
      <c r="H140" s="414"/>
      <c r="I140" s="45"/>
      <c r="L140" s="458"/>
      <c r="M140" s="101" t="b">
        <v>1</v>
      </c>
      <c r="N140" s="101" t="str">
        <f>IF(M140=TRUE,"1",IF(M140=FALSE,"0"))</f>
        <v>1</v>
      </c>
      <c r="O140" s="95"/>
      <c r="P140" s="62"/>
    </row>
    <row r="141" spans="2:16" customFormat="1" ht="28" customHeight="1" x14ac:dyDescent="0.35">
      <c r="B141" s="423"/>
      <c r="C141" s="66"/>
      <c r="D141" s="415" t="s">
        <v>191</v>
      </c>
      <c r="E141" s="415"/>
      <c r="F141" s="415"/>
      <c r="G141" s="415"/>
      <c r="H141" s="416"/>
      <c r="I141" s="45"/>
      <c r="L141" s="458"/>
      <c r="M141" s="101" t="b">
        <v>1</v>
      </c>
      <c r="N141" s="101" t="str">
        <f>IF(M141=TRUE,"1",IF(M141=FALSE,"0"))</f>
        <v>1</v>
      </c>
      <c r="O141" s="95"/>
      <c r="P141" s="62"/>
    </row>
    <row r="142" spans="2:16" customFormat="1" ht="28" customHeight="1" x14ac:dyDescent="0.35">
      <c r="B142" s="423"/>
      <c r="C142" s="66"/>
      <c r="D142" s="415" t="s">
        <v>192</v>
      </c>
      <c r="E142" s="415"/>
      <c r="F142" s="415"/>
      <c r="G142" s="415"/>
      <c r="H142" s="416"/>
      <c r="I142" s="45"/>
      <c r="L142" s="458"/>
      <c r="M142" s="101" t="b">
        <v>1</v>
      </c>
      <c r="N142" s="101" t="str">
        <f>IF(M142=TRUE,"1",IF(M142=FALSE,"0"))</f>
        <v>1</v>
      </c>
      <c r="O142" s="95"/>
      <c r="P142" s="62"/>
    </row>
    <row r="143" spans="2:16" customFormat="1" ht="17.149999999999999" customHeight="1" x14ac:dyDescent="0.35">
      <c r="B143" s="423"/>
      <c r="C143" s="66"/>
      <c r="D143" s="415" t="s">
        <v>193</v>
      </c>
      <c r="E143" s="415"/>
      <c r="F143" s="415"/>
      <c r="G143" s="415"/>
      <c r="H143" s="416"/>
      <c r="I143" s="45"/>
      <c r="L143" s="458"/>
      <c r="M143" s="101" t="b">
        <v>1</v>
      </c>
      <c r="N143" s="101" t="str">
        <f>IF(M143=TRUE,"1",IF(M143=FALSE,"0"))</f>
        <v>1</v>
      </c>
      <c r="O143" s="95"/>
      <c r="P143" s="62"/>
    </row>
    <row r="144" spans="2:16" customFormat="1" ht="17.149999999999999" customHeight="1" x14ac:dyDescent="0.35">
      <c r="B144" s="424"/>
      <c r="C144" s="67"/>
      <c r="D144" s="417" t="s">
        <v>188</v>
      </c>
      <c r="E144" s="417"/>
      <c r="F144" s="417"/>
      <c r="G144" s="417"/>
      <c r="H144" s="418"/>
      <c r="I144" s="46"/>
      <c r="L144" s="458"/>
      <c r="M144" s="101" t="b">
        <v>1</v>
      </c>
      <c r="N144" s="101" t="str">
        <f>IF(M144=TRUE,"1",IF(M144=FALSE,"0"))</f>
        <v>1</v>
      </c>
      <c r="O144" s="101">
        <f>N76+N83+N90+N97+N104+N111+N118+N125+N132+N139</f>
        <v>40</v>
      </c>
      <c r="P144" s="62"/>
    </row>
    <row r="145" spans="1:15" ht="15.5" x14ac:dyDescent="0.35">
      <c r="B145" s="18"/>
      <c r="C145" s="19"/>
      <c r="D145" s="55"/>
      <c r="E145" s="55"/>
      <c r="F145" s="55"/>
      <c r="G145" s="55"/>
      <c r="H145" s="55"/>
      <c r="I145" s="14"/>
      <c r="K145" s="61"/>
      <c r="L145" s="95"/>
      <c r="M145" s="95"/>
      <c r="N145" s="95"/>
      <c r="O145" s="95"/>
    </row>
    <row r="146" spans="1:15" ht="15.5" x14ac:dyDescent="0.35">
      <c r="B146" s="22" t="s">
        <v>4</v>
      </c>
      <c r="C146" s="419" t="s">
        <v>20</v>
      </c>
      <c r="D146" s="420"/>
      <c r="E146" s="420"/>
      <c r="F146" s="420"/>
      <c r="G146" s="420"/>
      <c r="H146" s="420"/>
      <c r="I146" s="421"/>
      <c r="K146" s="61"/>
      <c r="L146" s="95"/>
      <c r="M146" s="95"/>
      <c r="N146" s="95"/>
      <c r="O146" s="95"/>
    </row>
    <row r="147" spans="1:15" ht="15.5" x14ac:dyDescent="0.35">
      <c r="B147" s="18"/>
      <c r="C147" s="19"/>
      <c r="D147" s="55"/>
      <c r="E147" s="55"/>
      <c r="F147" s="55"/>
      <c r="G147" s="55"/>
      <c r="H147" s="55"/>
      <c r="I147" s="14"/>
      <c r="K147" s="61"/>
      <c r="L147" s="95"/>
      <c r="M147" s="95"/>
      <c r="N147" s="95"/>
      <c r="O147" s="95"/>
    </row>
    <row r="148" spans="1:15" ht="79.5" customHeight="1" x14ac:dyDescent="0.35">
      <c r="A148"/>
      <c r="B148" s="448">
        <v>17</v>
      </c>
      <c r="C148" s="445" t="s">
        <v>195</v>
      </c>
      <c r="D148" s="446"/>
      <c r="E148" s="446"/>
      <c r="F148" s="446"/>
      <c r="G148" s="446"/>
      <c r="H148" s="447"/>
      <c r="I148" s="47" t="str">
        <f>IF(N148=4,"4",IF(N148=3,"3",IF(N148=2,"2",IF(N148=1,"1",IF(N148&lt;=0,"0")))))</f>
        <v>4</v>
      </c>
      <c r="J148"/>
      <c r="L148" s="458">
        <f>B148</f>
        <v>17</v>
      </c>
      <c r="M148" s="101">
        <v>5</v>
      </c>
      <c r="N148" s="101">
        <f>M148-1</f>
        <v>4</v>
      </c>
      <c r="O148" s="95"/>
    </row>
    <row r="149" spans="1:15" ht="17.149999999999999" customHeight="1" x14ac:dyDescent="0.35">
      <c r="A149"/>
      <c r="B149" s="449"/>
      <c r="C149" s="88" t="s">
        <v>27</v>
      </c>
      <c r="D149" s="451" t="s">
        <v>196</v>
      </c>
      <c r="E149" s="451"/>
      <c r="F149" s="451"/>
      <c r="G149" s="451"/>
      <c r="H149" s="452"/>
      <c r="I149" s="89"/>
      <c r="J149"/>
      <c r="L149" s="458"/>
      <c r="M149" s="101"/>
      <c r="N149" s="101"/>
      <c r="O149" s="95"/>
    </row>
    <row r="150" spans="1:15" ht="17.149999999999999" customHeight="1" x14ac:dyDescent="0.35">
      <c r="A150"/>
      <c r="B150" s="449"/>
      <c r="C150" s="90" t="s">
        <v>28</v>
      </c>
      <c r="D150" s="453" t="s">
        <v>197</v>
      </c>
      <c r="E150" s="453"/>
      <c r="F150" s="453"/>
      <c r="G150" s="453"/>
      <c r="H150" s="454"/>
      <c r="I150" s="91"/>
      <c r="J150"/>
      <c r="L150" s="458"/>
      <c r="M150" s="101"/>
      <c r="N150" s="101"/>
      <c r="O150" s="95"/>
    </row>
    <row r="151" spans="1:15" ht="17.149999999999999" customHeight="1" x14ac:dyDescent="0.35">
      <c r="A151"/>
      <c r="B151" s="449"/>
      <c r="C151" s="90" t="s">
        <v>29</v>
      </c>
      <c r="D151" s="453" t="s">
        <v>198</v>
      </c>
      <c r="E151" s="453"/>
      <c r="F151" s="453"/>
      <c r="G151" s="453"/>
      <c r="H151" s="454"/>
      <c r="I151" s="91"/>
      <c r="J151"/>
      <c r="L151" s="458"/>
      <c r="M151" s="101"/>
      <c r="N151" s="101"/>
      <c r="O151" s="95" t="s">
        <v>26</v>
      </c>
    </row>
    <row r="152" spans="1:15" ht="17.149999999999999" customHeight="1" x14ac:dyDescent="0.35">
      <c r="A152"/>
      <c r="B152" s="449"/>
      <c r="C152" s="90" t="s">
        <v>30</v>
      </c>
      <c r="D152" s="453" t="s">
        <v>199</v>
      </c>
      <c r="E152" s="453"/>
      <c r="F152" s="453"/>
      <c r="G152" s="453"/>
      <c r="H152" s="454"/>
      <c r="I152" s="91"/>
      <c r="J152"/>
      <c r="L152" s="458"/>
      <c r="M152" s="101"/>
      <c r="N152" s="101"/>
      <c r="O152" s="95"/>
    </row>
    <row r="153" spans="1:15" ht="17.149999999999999" customHeight="1" x14ac:dyDescent="0.35">
      <c r="A153"/>
      <c r="B153" s="450"/>
      <c r="C153" s="92" t="s">
        <v>31</v>
      </c>
      <c r="D153" s="455" t="s">
        <v>200</v>
      </c>
      <c r="E153" s="455"/>
      <c r="F153" s="455"/>
      <c r="G153" s="455"/>
      <c r="H153" s="456"/>
      <c r="I153" s="93"/>
      <c r="J153"/>
      <c r="L153" s="458"/>
      <c r="M153" s="101"/>
      <c r="N153" s="101" t="s">
        <v>26</v>
      </c>
      <c r="O153" s="95"/>
    </row>
    <row r="154" spans="1:15" ht="15.5" x14ac:dyDescent="0.35">
      <c r="A154"/>
      <c r="B154" s="18"/>
      <c r="C154" s="19"/>
      <c r="D154" s="20"/>
      <c r="E154" s="20"/>
      <c r="F154" s="20"/>
      <c r="G154" s="20"/>
      <c r="H154" s="20"/>
      <c r="I154" s="14"/>
      <c r="J154"/>
      <c r="L154" s="108"/>
      <c r="M154" s="109"/>
      <c r="N154" s="109"/>
      <c r="O154" s="95"/>
    </row>
    <row r="155" spans="1:15" ht="67.5" customHeight="1" x14ac:dyDescent="0.35">
      <c r="A155"/>
      <c r="B155" s="457">
        <v>18</v>
      </c>
      <c r="C155" s="445" t="s">
        <v>201</v>
      </c>
      <c r="D155" s="446"/>
      <c r="E155" s="446"/>
      <c r="F155" s="446"/>
      <c r="G155" s="446"/>
      <c r="H155" s="447"/>
      <c r="I155" s="47" t="str">
        <f>IF(N155=4,"4",IF(N155=3,"3",IF(N155=2,"2",IF(N155=1,"1",IF(N155&lt;=0,"0")))))</f>
        <v>4</v>
      </c>
      <c r="J155"/>
      <c r="L155" s="458">
        <f>B155</f>
        <v>18</v>
      </c>
      <c r="M155" s="101">
        <v>5</v>
      </c>
      <c r="N155" s="101">
        <f>M155-1</f>
        <v>4</v>
      </c>
      <c r="O155" s="95"/>
    </row>
    <row r="156" spans="1:15" ht="15" customHeight="1" x14ac:dyDescent="0.35">
      <c r="A156"/>
      <c r="B156" s="457"/>
      <c r="C156" s="88" t="s">
        <v>27</v>
      </c>
      <c r="D156" s="451" t="s">
        <v>202</v>
      </c>
      <c r="E156" s="451"/>
      <c r="F156" s="451"/>
      <c r="G156" s="451"/>
      <c r="H156" s="452"/>
      <c r="I156" s="89"/>
      <c r="J156"/>
      <c r="L156" s="458"/>
      <c r="M156" s="101"/>
      <c r="N156" s="101"/>
      <c r="O156" s="95"/>
    </row>
    <row r="157" spans="1:15" ht="15" customHeight="1" x14ac:dyDescent="0.35">
      <c r="A157"/>
      <c r="B157" s="457"/>
      <c r="C157" s="90" t="s">
        <v>28</v>
      </c>
      <c r="D157" s="453" t="s">
        <v>203</v>
      </c>
      <c r="E157" s="453"/>
      <c r="F157" s="453"/>
      <c r="G157" s="453"/>
      <c r="H157" s="454"/>
      <c r="I157" s="91"/>
      <c r="J157"/>
      <c r="L157" s="458"/>
      <c r="M157" s="101"/>
      <c r="N157" s="101"/>
      <c r="O157" s="95"/>
    </row>
    <row r="158" spans="1:15" ht="15" customHeight="1" x14ac:dyDescent="0.35">
      <c r="A158"/>
      <c r="B158" s="457"/>
      <c r="C158" s="90" t="s">
        <v>29</v>
      </c>
      <c r="D158" s="453" t="s">
        <v>204</v>
      </c>
      <c r="E158" s="453"/>
      <c r="F158" s="453"/>
      <c r="G158" s="453"/>
      <c r="H158" s="454"/>
      <c r="I158" s="91"/>
      <c r="J158"/>
      <c r="L158" s="458"/>
      <c r="M158" s="101"/>
      <c r="N158" s="101"/>
      <c r="O158" s="95" t="s">
        <v>26</v>
      </c>
    </row>
    <row r="159" spans="1:15" ht="15" customHeight="1" x14ac:dyDescent="0.35">
      <c r="A159"/>
      <c r="B159" s="457"/>
      <c r="C159" s="90" t="s">
        <v>30</v>
      </c>
      <c r="D159" s="453" t="s">
        <v>205</v>
      </c>
      <c r="E159" s="453"/>
      <c r="F159" s="453"/>
      <c r="G159" s="453"/>
      <c r="H159" s="454"/>
      <c r="I159" s="91"/>
      <c r="J159"/>
      <c r="L159" s="458"/>
      <c r="M159" s="101"/>
      <c r="N159" s="101"/>
      <c r="O159" s="95"/>
    </row>
    <row r="160" spans="1:15" ht="15" customHeight="1" x14ac:dyDescent="0.35">
      <c r="A160"/>
      <c r="B160" s="457"/>
      <c r="C160" s="92" t="s">
        <v>31</v>
      </c>
      <c r="D160" s="455" t="s">
        <v>206</v>
      </c>
      <c r="E160" s="455"/>
      <c r="F160" s="455"/>
      <c r="G160" s="455"/>
      <c r="H160" s="456"/>
      <c r="I160" s="93"/>
      <c r="J160"/>
      <c r="L160" s="458"/>
      <c r="M160" s="101"/>
      <c r="N160" s="101"/>
      <c r="O160" s="95"/>
    </row>
    <row r="161" spans="2:16" customFormat="1" ht="15.5" x14ac:dyDescent="0.35">
      <c r="B161" s="18"/>
      <c r="C161" s="19"/>
      <c r="D161" s="20"/>
      <c r="E161" s="20"/>
      <c r="F161" s="20"/>
      <c r="G161" s="20"/>
      <c r="H161" s="20"/>
      <c r="I161" s="14"/>
      <c r="K161" s="61"/>
      <c r="L161" s="95"/>
      <c r="M161" s="95"/>
      <c r="N161" s="95"/>
      <c r="O161" s="95"/>
    </row>
    <row r="162" spans="2:16" customFormat="1" ht="28.5" customHeight="1" x14ac:dyDescent="0.35">
      <c r="B162" s="422">
        <v>19</v>
      </c>
      <c r="C162" s="445" t="s">
        <v>207</v>
      </c>
      <c r="D162" s="446"/>
      <c r="E162" s="446"/>
      <c r="F162" s="446"/>
      <c r="G162" s="446"/>
      <c r="H162" s="447"/>
      <c r="I162" s="64">
        <f>N162</f>
        <v>4</v>
      </c>
      <c r="K162" s="61"/>
      <c r="L162" s="458">
        <f>B162</f>
        <v>19</v>
      </c>
      <c r="M162" s="101"/>
      <c r="N162" s="101">
        <f>N166+N165+N164+N163</f>
        <v>4</v>
      </c>
      <c r="O162" s="95"/>
      <c r="P162" s="56"/>
    </row>
    <row r="163" spans="2:16" customFormat="1" x14ac:dyDescent="0.35">
      <c r="B163" s="423"/>
      <c r="C163" s="65"/>
      <c r="D163" s="413" t="s">
        <v>208</v>
      </c>
      <c r="E163" s="413"/>
      <c r="F163" s="413"/>
      <c r="G163" s="413"/>
      <c r="H163" s="414"/>
      <c r="I163" s="45"/>
      <c r="K163" s="61"/>
      <c r="L163" s="458"/>
      <c r="M163" s="101" t="b">
        <v>1</v>
      </c>
      <c r="N163" s="101" t="str">
        <f>IF(M163=TRUE,"1",IF(M163=FALSE,"0"))</f>
        <v>1</v>
      </c>
      <c r="O163" s="95"/>
      <c r="P163" s="56"/>
    </row>
    <row r="164" spans="2:16" customFormat="1" x14ac:dyDescent="0.35">
      <c r="B164" s="423"/>
      <c r="C164" s="66"/>
      <c r="D164" s="415" t="s">
        <v>209</v>
      </c>
      <c r="E164" s="415"/>
      <c r="F164" s="415"/>
      <c r="G164" s="415"/>
      <c r="H164" s="416"/>
      <c r="I164" s="45"/>
      <c r="K164" s="61"/>
      <c r="L164" s="458"/>
      <c r="M164" s="101" t="b">
        <v>1</v>
      </c>
      <c r="N164" s="101" t="str">
        <f>IF(M164=TRUE,"1",IF(M164=FALSE,"0"))</f>
        <v>1</v>
      </c>
      <c r="O164" s="95"/>
      <c r="P164" s="56"/>
    </row>
    <row r="165" spans="2:16" customFormat="1" ht="28" customHeight="1" x14ac:dyDescent="0.35">
      <c r="B165" s="423"/>
      <c r="C165" s="66"/>
      <c r="D165" s="415" t="s">
        <v>210</v>
      </c>
      <c r="E165" s="415"/>
      <c r="F165" s="415"/>
      <c r="G165" s="415"/>
      <c r="H165" s="416"/>
      <c r="I165" s="45"/>
      <c r="K165" s="61"/>
      <c r="L165" s="458"/>
      <c r="M165" s="101" t="b">
        <v>1</v>
      </c>
      <c r="N165" s="101" t="str">
        <f>IF(M165=TRUE,"1",IF(M165=FALSE,"0"))</f>
        <v>1</v>
      </c>
      <c r="O165" s="95" t="s">
        <v>26</v>
      </c>
      <c r="P165" s="56"/>
    </row>
    <row r="166" spans="2:16" customFormat="1" ht="28" customHeight="1" x14ac:dyDescent="0.35">
      <c r="B166" s="423"/>
      <c r="C166" s="66"/>
      <c r="D166" s="415" t="s">
        <v>211</v>
      </c>
      <c r="E166" s="415"/>
      <c r="F166" s="415"/>
      <c r="G166" s="415"/>
      <c r="H166" s="416"/>
      <c r="I166" s="45"/>
      <c r="K166" s="61"/>
      <c r="L166" s="458"/>
      <c r="M166" s="101" t="b">
        <v>1</v>
      </c>
      <c r="N166" s="101" t="str">
        <f>IF(M166=TRUE,"1",IF(M166=FALSE,"0"))</f>
        <v>1</v>
      </c>
      <c r="O166" s="94"/>
      <c r="P166" s="56"/>
    </row>
    <row r="167" spans="2:16" customFormat="1" x14ac:dyDescent="0.35">
      <c r="B167" s="424"/>
      <c r="C167" s="67"/>
      <c r="D167" s="417" t="s">
        <v>212</v>
      </c>
      <c r="E167" s="417"/>
      <c r="F167" s="417"/>
      <c r="G167" s="417"/>
      <c r="H167" s="418"/>
      <c r="I167" s="46"/>
      <c r="K167" s="61"/>
      <c r="L167" s="458"/>
      <c r="M167" s="101" t="b">
        <v>1</v>
      </c>
      <c r="N167" s="101"/>
      <c r="O167" s="94"/>
      <c r="P167" s="56"/>
    </row>
    <row r="168" spans="2:16" customFormat="1" ht="15.5" x14ac:dyDescent="0.35">
      <c r="B168" s="18"/>
      <c r="C168" s="19"/>
      <c r="D168" s="20"/>
      <c r="E168" s="20"/>
      <c r="F168" s="20"/>
      <c r="G168" s="20"/>
      <c r="H168" s="20"/>
      <c r="I168" s="14"/>
      <c r="K168" s="61"/>
      <c r="L168" s="94"/>
      <c r="M168" s="95"/>
      <c r="N168" s="95"/>
      <c r="O168" s="94"/>
      <c r="P168" s="56"/>
    </row>
    <row r="169" spans="2:16" customFormat="1" x14ac:dyDescent="0.35">
      <c r="B169" s="422">
        <v>20</v>
      </c>
      <c r="C169" s="445" t="s">
        <v>213</v>
      </c>
      <c r="D169" s="446"/>
      <c r="E169" s="446"/>
      <c r="F169" s="446"/>
      <c r="G169" s="446"/>
      <c r="H169" s="447"/>
      <c r="I169" s="64">
        <f>N169</f>
        <v>4</v>
      </c>
      <c r="K169" s="61"/>
      <c r="L169" s="458">
        <f>B169</f>
        <v>20</v>
      </c>
      <c r="M169" s="101"/>
      <c r="N169" s="101">
        <f>N173+N172+N171+N170</f>
        <v>4</v>
      </c>
      <c r="O169" s="94"/>
      <c r="P169" s="56"/>
    </row>
    <row r="170" spans="2:16" customFormat="1" ht="28" customHeight="1" x14ac:dyDescent="0.35">
      <c r="B170" s="423"/>
      <c r="C170" s="65"/>
      <c r="D170" s="413" t="s">
        <v>214</v>
      </c>
      <c r="E170" s="413"/>
      <c r="F170" s="413"/>
      <c r="G170" s="413"/>
      <c r="H170" s="414"/>
      <c r="I170" s="45"/>
      <c r="K170" s="61"/>
      <c r="L170" s="458"/>
      <c r="M170" s="101" t="b">
        <v>1</v>
      </c>
      <c r="N170" s="101" t="str">
        <f>IF(M170=TRUE,"1",IF(M170=FALSE,"0"))</f>
        <v>1</v>
      </c>
      <c r="O170" s="94"/>
      <c r="P170" s="56"/>
    </row>
    <row r="171" spans="2:16" customFormat="1" ht="28" customHeight="1" x14ac:dyDescent="0.35">
      <c r="B171" s="423"/>
      <c r="C171" s="66"/>
      <c r="D171" s="415" t="s">
        <v>215</v>
      </c>
      <c r="E171" s="415"/>
      <c r="F171" s="415"/>
      <c r="G171" s="415"/>
      <c r="H171" s="416"/>
      <c r="I171" s="45"/>
      <c r="K171" s="61"/>
      <c r="L171" s="458"/>
      <c r="M171" s="101" t="b">
        <v>1</v>
      </c>
      <c r="N171" s="101" t="str">
        <f>IF(M171=TRUE,"1",IF(M171=FALSE,"0"))</f>
        <v>1</v>
      </c>
      <c r="O171" s="94"/>
      <c r="P171" s="56"/>
    </row>
    <row r="172" spans="2:16" customFormat="1" x14ac:dyDescent="0.35">
      <c r="B172" s="423"/>
      <c r="C172" s="66"/>
      <c r="D172" s="415" t="s">
        <v>216</v>
      </c>
      <c r="E172" s="415"/>
      <c r="F172" s="415"/>
      <c r="G172" s="415"/>
      <c r="H172" s="416"/>
      <c r="I172" s="45"/>
      <c r="K172" s="61"/>
      <c r="L172" s="458"/>
      <c r="M172" s="101" t="b">
        <v>1</v>
      </c>
      <c r="N172" s="101" t="str">
        <f>IF(M172=TRUE,"1",IF(M172=FALSE,"0"))</f>
        <v>1</v>
      </c>
      <c r="O172" s="94"/>
      <c r="P172" s="56"/>
    </row>
    <row r="173" spans="2:16" customFormat="1" x14ac:dyDescent="0.35">
      <c r="B173" s="423"/>
      <c r="C173" s="66"/>
      <c r="D173" s="415" t="s">
        <v>217</v>
      </c>
      <c r="E173" s="415"/>
      <c r="F173" s="415"/>
      <c r="G173" s="415"/>
      <c r="H173" s="416"/>
      <c r="I173" s="45"/>
      <c r="K173" s="61"/>
      <c r="L173" s="458"/>
      <c r="M173" s="101" t="b">
        <v>1</v>
      </c>
      <c r="N173" s="101" t="str">
        <f>IF(M173=TRUE,"1",IF(M173=FALSE,"0"))</f>
        <v>1</v>
      </c>
      <c r="O173" s="94"/>
      <c r="P173" s="56"/>
    </row>
    <row r="174" spans="2:16" customFormat="1" x14ac:dyDescent="0.35">
      <c r="B174" s="424"/>
      <c r="C174" s="67"/>
      <c r="D174" s="417" t="s">
        <v>218</v>
      </c>
      <c r="E174" s="417"/>
      <c r="F174" s="417"/>
      <c r="G174" s="417"/>
      <c r="H174" s="418"/>
      <c r="I174" s="46"/>
      <c r="K174" s="61"/>
      <c r="L174" s="458"/>
      <c r="M174" s="101" t="b">
        <v>1</v>
      </c>
      <c r="N174" s="101"/>
      <c r="O174" s="94"/>
      <c r="P174" s="56"/>
    </row>
    <row r="175" spans="2:16" customFormat="1" ht="15.5" x14ac:dyDescent="0.35">
      <c r="B175" s="18"/>
      <c r="C175" s="19"/>
      <c r="D175" s="20"/>
      <c r="E175" s="20"/>
      <c r="F175" s="20"/>
      <c r="G175" s="20"/>
      <c r="H175" s="20"/>
      <c r="I175" s="14"/>
      <c r="K175" s="61"/>
      <c r="L175" s="94"/>
      <c r="M175" s="95"/>
      <c r="N175" s="95"/>
      <c r="O175" s="94"/>
      <c r="P175" s="56"/>
    </row>
    <row r="176" spans="2:16" customFormat="1" x14ac:dyDescent="0.35">
      <c r="B176" s="457">
        <v>21</v>
      </c>
      <c r="C176" s="445" t="s">
        <v>219</v>
      </c>
      <c r="D176" s="446"/>
      <c r="E176" s="446"/>
      <c r="F176" s="446"/>
      <c r="G176" s="446"/>
      <c r="H176" s="447"/>
      <c r="I176" s="64">
        <f>N176</f>
        <v>4</v>
      </c>
      <c r="K176" s="61"/>
      <c r="L176" s="458">
        <f>B176</f>
        <v>21</v>
      </c>
      <c r="M176" s="101"/>
      <c r="N176" s="101">
        <f>N180+N179+N178+N177</f>
        <v>4</v>
      </c>
      <c r="O176" s="94"/>
      <c r="P176" s="56"/>
    </row>
    <row r="177" spans="1:16" customFormat="1" x14ac:dyDescent="0.35">
      <c r="B177" s="457"/>
      <c r="C177" s="65"/>
      <c r="D177" s="413" t="s">
        <v>220</v>
      </c>
      <c r="E177" s="413"/>
      <c r="F177" s="413"/>
      <c r="G177" s="413"/>
      <c r="H177" s="414"/>
      <c r="I177" s="45"/>
      <c r="K177" s="61"/>
      <c r="L177" s="458"/>
      <c r="M177" s="101" t="b">
        <v>1</v>
      </c>
      <c r="N177" s="101" t="str">
        <f>IF(M177=TRUE,"1",IF(M177=FALSE,"0"))</f>
        <v>1</v>
      </c>
      <c r="O177" s="94"/>
      <c r="P177" s="56"/>
    </row>
    <row r="178" spans="1:16" customFormat="1" x14ac:dyDescent="0.35">
      <c r="B178" s="457"/>
      <c r="C178" s="66"/>
      <c r="D178" s="415" t="s">
        <v>221</v>
      </c>
      <c r="E178" s="415"/>
      <c r="F178" s="415"/>
      <c r="G178" s="415"/>
      <c r="H178" s="416"/>
      <c r="I178" s="45"/>
      <c r="K178" s="61"/>
      <c r="L178" s="458"/>
      <c r="M178" s="101" t="b">
        <v>1</v>
      </c>
      <c r="N178" s="101" t="str">
        <f>IF(M178=TRUE,"1",IF(M178=FALSE,"0"))</f>
        <v>1</v>
      </c>
      <c r="O178" s="94"/>
      <c r="P178" s="56"/>
    </row>
    <row r="179" spans="1:16" customFormat="1" x14ac:dyDescent="0.35">
      <c r="B179" s="457"/>
      <c r="C179" s="66"/>
      <c r="D179" s="415" t="s">
        <v>222</v>
      </c>
      <c r="E179" s="415"/>
      <c r="F179" s="415"/>
      <c r="G179" s="415"/>
      <c r="H179" s="416"/>
      <c r="I179" s="45"/>
      <c r="K179" s="61"/>
      <c r="L179" s="458"/>
      <c r="M179" s="101" t="b">
        <v>1</v>
      </c>
      <c r="N179" s="101" t="str">
        <f>IF(M179=TRUE,"1",IF(M179=FALSE,"0"))</f>
        <v>1</v>
      </c>
      <c r="O179" s="94"/>
      <c r="P179" s="56"/>
    </row>
    <row r="180" spans="1:16" customFormat="1" x14ac:dyDescent="0.35">
      <c r="B180" s="457"/>
      <c r="C180" s="66"/>
      <c r="D180" s="415" t="s">
        <v>223</v>
      </c>
      <c r="E180" s="415"/>
      <c r="F180" s="415"/>
      <c r="G180" s="415"/>
      <c r="H180" s="416"/>
      <c r="I180" s="45"/>
      <c r="K180" s="61"/>
      <c r="L180" s="458"/>
      <c r="M180" s="101" t="b">
        <v>1</v>
      </c>
      <c r="N180" s="101" t="str">
        <f>IF(M180=TRUE,"1",IF(M180=FALSE,"0"))</f>
        <v>1</v>
      </c>
      <c r="O180" s="94"/>
      <c r="P180" s="56"/>
    </row>
    <row r="181" spans="1:16" customFormat="1" x14ac:dyDescent="0.35">
      <c r="B181" s="457"/>
      <c r="C181" s="67"/>
      <c r="D181" s="417" t="s">
        <v>33</v>
      </c>
      <c r="E181" s="417"/>
      <c r="F181" s="417"/>
      <c r="G181" s="417"/>
      <c r="H181" s="418"/>
      <c r="I181" s="46"/>
      <c r="K181" s="61"/>
      <c r="L181" s="458"/>
      <c r="M181" s="101" t="b">
        <v>1</v>
      </c>
      <c r="N181" s="101"/>
      <c r="O181" s="94"/>
      <c r="P181" s="56"/>
    </row>
    <row r="182" spans="1:16" customFormat="1" ht="15.5" x14ac:dyDescent="0.35">
      <c r="B182" s="18"/>
      <c r="C182" s="19"/>
      <c r="D182" s="20"/>
      <c r="E182" s="20"/>
      <c r="F182" s="20"/>
      <c r="G182" s="20"/>
      <c r="H182" s="20"/>
      <c r="I182" s="14"/>
      <c r="K182" s="61"/>
      <c r="L182" s="94"/>
      <c r="M182" s="95"/>
      <c r="N182" s="95"/>
      <c r="O182" s="94"/>
      <c r="P182" s="56"/>
    </row>
    <row r="183" spans="1:16" customFormat="1" ht="39.75" customHeight="1" x14ac:dyDescent="0.35">
      <c r="B183" s="422">
        <v>22</v>
      </c>
      <c r="C183" s="425" t="s">
        <v>66</v>
      </c>
      <c r="D183" s="477"/>
      <c r="E183" s="477"/>
      <c r="F183" s="477"/>
      <c r="G183" s="477"/>
      <c r="H183" s="478"/>
      <c r="I183" s="64">
        <f>N183</f>
        <v>4</v>
      </c>
      <c r="K183" s="61"/>
      <c r="L183" s="458">
        <f>B183</f>
        <v>22</v>
      </c>
      <c r="M183" s="101"/>
      <c r="N183" s="101">
        <f>N187+N186+N185+N184</f>
        <v>4</v>
      </c>
      <c r="O183" s="95"/>
      <c r="P183" s="56"/>
    </row>
    <row r="184" spans="1:16" customFormat="1" ht="27.75" customHeight="1" x14ac:dyDescent="0.35">
      <c r="B184" s="423"/>
      <c r="C184" s="69"/>
      <c r="D184" s="428" t="s">
        <v>68</v>
      </c>
      <c r="E184" s="428"/>
      <c r="F184" s="428"/>
      <c r="G184" s="428"/>
      <c r="H184" s="429"/>
      <c r="I184" s="45"/>
      <c r="K184" s="61"/>
      <c r="L184" s="458"/>
      <c r="M184" s="101" t="b">
        <v>1</v>
      </c>
      <c r="N184" s="101" t="str">
        <f>IF(M184=TRUE,"1",IF(M184=FALSE,"0"))</f>
        <v>1</v>
      </c>
      <c r="O184" s="95"/>
      <c r="P184" s="56"/>
    </row>
    <row r="185" spans="1:16" customFormat="1" ht="28" customHeight="1" x14ac:dyDescent="0.35">
      <c r="B185" s="423"/>
      <c r="C185" s="71"/>
      <c r="D185" s="430" t="s">
        <v>70</v>
      </c>
      <c r="E185" s="430"/>
      <c r="F185" s="430"/>
      <c r="G185" s="430"/>
      <c r="H185" s="431"/>
      <c r="I185" s="45"/>
      <c r="K185" s="61"/>
      <c r="L185" s="458"/>
      <c r="M185" s="101" t="b">
        <v>1</v>
      </c>
      <c r="N185" s="101" t="str">
        <f>IF(M185=TRUE,"1",IF(M185=FALSE,"0"))</f>
        <v>1</v>
      </c>
      <c r="O185" s="95"/>
      <c r="P185" s="56"/>
    </row>
    <row r="186" spans="1:16" customFormat="1" ht="28" customHeight="1" x14ac:dyDescent="0.35">
      <c r="B186" s="423"/>
      <c r="C186" s="71"/>
      <c r="D186" s="430" t="s">
        <v>71</v>
      </c>
      <c r="E186" s="430"/>
      <c r="F186" s="430"/>
      <c r="G186" s="430"/>
      <c r="H186" s="431"/>
      <c r="I186" s="45"/>
      <c r="K186" s="61"/>
      <c r="L186" s="458"/>
      <c r="M186" s="101" t="b">
        <v>1</v>
      </c>
      <c r="N186" s="101" t="str">
        <f>IF(M186=TRUE,"1",IF(M186=FALSE,"0"))</f>
        <v>1</v>
      </c>
      <c r="O186" s="95"/>
      <c r="P186" s="56"/>
    </row>
    <row r="187" spans="1:16" customFormat="1" x14ac:dyDescent="0.35">
      <c r="B187" s="423"/>
      <c r="C187" s="71"/>
      <c r="D187" s="430" t="s">
        <v>69</v>
      </c>
      <c r="E187" s="430"/>
      <c r="F187" s="430"/>
      <c r="G187" s="430"/>
      <c r="H187" s="431"/>
      <c r="I187" s="45"/>
      <c r="K187" s="61"/>
      <c r="L187" s="458"/>
      <c r="M187" s="101" t="b">
        <v>1</v>
      </c>
      <c r="N187" s="101" t="str">
        <f>IF(M187=TRUE,"1",IF(M187=FALSE,"0"))</f>
        <v>1</v>
      </c>
      <c r="O187" s="95"/>
      <c r="P187" s="56"/>
    </row>
    <row r="188" spans="1:16" customFormat="1" x14ac:dyDescent="0.35">
      <c r="B188" s="424"/>
      <c r="C188" s="72"/>
      <c r="D188" s="432" t="s">
        <v>67</v>
      </c>
      <c r="E188" s="432"/>
      <c r="F188" s="432"/>
      <c r="G188" s="432"/>
      <c r="H188" s="433"/>
      <c r="I188" s="46"/>
      <c r="K188" s="61"/>
      <c r="L188" s="458"/>
      <c r="M188" s="101" t="b">
        <v>1</v>
      </c>
      <c r="N188" s="101"/>
      <c r="O188" s="101">
        <f>N148+N155+N162+N169+N176+N183</f>
        <v>24</v>
      </c>
      <c r="P188" s="56"/>
    </row>
    <row r="189" spans="1:16" customFormat="1" x14ac:dyDescent="0.35">
      <c r="A189" s="56"/>
      <c r="B189" s="58"/>
      <c r="C189" s="74"/>
      <c r="D189" s="74"/>
      <c r="E189" s="74"/>
      <c r="F189" s="74"/>
      <c r="G189" s="74"/>
      <c r="H189" s="74"/>
      <c r="I189" s="75"/>
      <c r="J189" s="56"/>
      <c r="K189" s="61"/>
      <c r="L189" s="94"/>
      <c r="M189" s="95"/>
      <c r="N189" s="95"/>
      <c r="O189" s="95"/>
      <c r="P189" s="56"/>
    </row>
    <row r="190" spans="1:16" customFormat="1" ht="15.5" x14ac:dyDescent="0.35">
      <c r="A190" s="56"/>
      <c r="B190" s="22" t="s">
        <v>15</v>
      </c>
      <c r="C190" s="419" t="s">
        <v>21</v>
      </c>
      <c r="D190" s="420"/>
      <c r="E190" s="420"/>
      <c r="F190" s="420"/>
      <c r="G190" s="420"/>
      <c r="H190" s="420"/>
      <c r="I190" s="421"/>
      <c r="J190" s="56"/>
      <c r="K190" s="61"/>
      <c r="L190" s="94"/>
      <c r="M190" s="95"/>
      <c r="N190" s="95"/>
      <c r="O190" s="95"/>
      <c r="P190" s="56"/>
    </row>
    <row r="191" spans="1:16" customFormat="1" ht="15.5" x14ac:dyDescent="0.35">
      <c r="A191" s="56"/>
      <c r="B191" s="18"/>
      <c r="C191" s="19"/>
      <c r="D191" s="55"/>
      <c r="E191" s="55"/>
      <c r="F191" s="55"/>
      <c r="G191" s="55"/>
      <c r="H191" s="55"/>
      <c r="I191" s="14"/>
      <c r="J191" s="56"/>
      <c r="K191" s="61"/>
      <c r="L191" s="94"/>
      <c r="M191" s="95"/>
      <c r="N191" s="95"/>
      <c r="O191" s="95"/>
      <c r="P191" s="56"/>
    </row>
    <row r="192" spans="1:16" customFormat="1" ht="15" customHeight="1" x14ac:dyDescent="0.35">
      <c r="A192" s="56"/>
      <c r="B192" s="457">
        <v>23</v>
      </c>
      <c r="C192" s="425" t="s">
        <v>224</v>
      </c>
      <c r="D192" s="426"/>
      <c r="E192" s="426"/>
      <c r="F192" s="426"/>
      <c r="G192" s="426"/>
      <c r="H192" s="427"/>
      <c r="I192" s="64">
        <f>N192</f>
        <v>4</v>
      </c>
      <c r="J192" s="56"/>
      <c r="K192" s="61"/>
      <c r="L192" s="458">
        <f>B192</f>
        <v>23</v>
      </c>
      <c r="M192" s="101"/>
      <c r="N192" s="101">
        <f>N196+N195+N194+N193</f>
        <v>4</v>
      </c>
      <c r="O192" s="95"/>
      <c r="P192" s="56"/>
    </row>
    <row r="193" spans="1:16" customFormat="1" x14ac:dyDescent="0.35">
      <c r="A193" s="56"/>
      <c r="B193" s="457"/>
      <c r="C193" s="69"/>
      <c r="D193" s="428" t="s">
        <v>225</v>
      </c>
      <c r="E193" s="428"/>
      <c r="F193" s="428"/>
      <c r="G193" s="428"/>
      <c r="H193" s="429"/>
      <c r="I193" s="45"/>
      <c r="J193" s="56"/>
      <c r="K193" s="61"/>
      <c r="L193" s="458"/>
      <c r="M193" s="101" t="b">
        <v>1</v>
      </c>
      <c r="N193" s="101" t="str">
        <f>IF(M193=TRUE,"1",IF(M193=FALSE,"0"))</f>
        <v>1</v>
      </c>
      <c r="O193" s="95"/>
      <c r="P193" s="56"/>
    </row>
    <row r="194" spans="1:16" customFormat="1" x14ac:dyDescent="0.35">
      <c r="A194" s="56"/>
      <c r="B194" s="457"/>
      <c r="C194" s="71"/>
      <c r="D194" s="430" t="s">
        <v>226</v>
      </c>
      <c r="E194" s="430"/>
      <c r="F194" s="430"/>
      <c r="G194" s="430"/>
      <c r="H194" s="431"/>
      <c r="I194" s="45"/>
      <c r="J194" s="56"/>
      <c r="K194" s="61"/>
      <c r="L194" s="458"/>
      <c r="M194" s="101" t="b">
        <v>1</v>
      </c>
      <c r="N194" s="101" t="str">
        <f>IF(M194=TRUE,"1",IF(M194=FALSE,"0"))</f>
        <v>1</v>
      </c>
      <c r="O194" s="95"/>
      <c r="P194" s="56"/>
    </row>
    <row r="195" spans="1:16" customFormat="1" ht="15" customHeight="1" x14ac:dyDescent="0.35">
      <c r="A195" s="56"/>
      <c r="B195" s="457"/>
      <c r="C195" s="71"/>
      <c r="D195" s="430" t="s">
        <v>227</v>
      </c>
      <c r="E195" s="430"/>
      <c r="F195" s="430"/>
      <c r="G195" s="430"/>
      <c r="H195" s="431"/>
      <c r="I195" s="45"/>
      <c r="J195" s="56"/>
      <c r="K195" s="61"/>
      <c r="L195" s="458"/>
      <c r="M195" s="101" t="b">
        <v>1</v>
      </c>
      <c r="N195" s="101" t="str">
        <f>IF(M195=TRUE,"1",IF(M195=FALSE,"0"))</f>
        <v>1</v>
      </c>
      <c r="O195" s="95" t="s">
        <v>26</v>
      </c>
      <c r="P195" s="56"/>
    </row>
    <row r="196" spans="1:16" customFormat="1" x14ac:dyDescent="0.35">
      <c r="A196" s="56"/>
      <c r="B196" s="457"/>
      <c r="C196" s="71"/>
      <c r="D196" s="430" t="s">
        <v>228</v>
      </c>
      <c r="E196" s="430"/>
      <c r="F196" s="430"/>
      <c r="G196" s="430"/>
      <c r="H196" s="431"/>
      <c r="I196" s="45"/>
      <c r="J196" s="56"/>
      <c r="K196" s="61"/>
      <c r="L196" s="458"/>
      <c r="M196" s="101" t="b">
        <v>1</v>
      </c>
      <c r="N196" s="101" t="str">
        <f>IF(M196=TRUE,"1",IF(M196=FALSE,"0"))</f>
        <v>1</v>
      </c>
      <c r="O196" s="95"/>
      <c r="P196" s="56"/>
    </row>
    <row r="197" spans="1:16" customFormat="1" ht="15" customHeight="1" x14ac:dyDescent="0.35">
      <c r="A197" s="56"/>
      <c r="B197" s="457"/>
      <c r="C197" s="72"/>
      <c r="D197" s="432" t="s">
        <v>61</v>
      </c>
      <c r="E197" s="432"/>
      <c r="F197" s="432"/>
      <c r="G197" s="432"/>
      <c r="H197" s="433"/>
      <c r="I197" s="46"/>
      <c r="J197" s="56"/>
      <c r="K197" s="61"/>
      <c r="L197" s="458"/>
      <c r="M197" s="101" t="b">
        <v>1</v>
      </c>
      <c r="N197" s="101"/>
      <c r="O197" s="95"/>
      <c r="P197" s="56"/>
    </row>
    <row r="198" spans="1:16" customFormat="1" ht="15.5" x14ac:dyDescent="0.35">
      <c r="A198" s="56"/>
      <c r="B198" s="18"/>
      <c r="C198" s="19"/>
      <c r="D198" s="55"/>
      <c r="E198" s="55"/>
      <c r="F198" s="55"/>
      <c r="G198" s="55"/>
      <c r="H198" s="55"/>
      <c r="I198" s="14"/>
      <c r="J198" s="56"/>
      <c r="K198" s="61"/>
      <c r="L198" s="94"/>
      <c r="M198" s="95"/>
      <c r="N198" s="95"/>
      <c r="O198" s="95"/>
      <c r="P198" s="56"/>
    </row>
    <row r="199" spans="1:16" customFormat="1" ht="15.5" x14ac:dyDescent="0.35">
      <c r="A199" s="56"/>
      <c r="B199" s="18" t="s">
        <v>26</v>
      </c>
      <c r="C199" s="19"/>
      <c r="D199" s="55"/>
      <c r="E199" s="55"/>
      <c r="F199" s="55"/>
      <c r="G199" s="55"/>
      <c r="H199" s="55"/>
      <c r="I199" s="14"/>
      <c r="J199" s="56"/>
      <c r="K199" s="61"/>
      <c r="L199" s="94"/>
      <c r="M199" s="95"/>
      <c r="N199" s="95"/>
      <c r="O199" s="95"/>
      <c r="P199" s="56"/>
    </row>
    <row r="200" spans="1:16" customFormat="1" ht="15" customHeight="1" x14ac:dyDescent="0.35">
      <c r="A200" s="56"/>
      <c r="B200" s="457">
        <v>24</v>
      </c>
      <c r="C200" s="425" t="s">
        <v>229</v>
      </c>
      <c r="D200" s="426"/>
      <c r="E200" s="426"/>
      <c r="F200" s="426"/>
      <c r="G200" s="426"/>
      <c r="H200" s="427"/>
      <c r="I200" s="64">
        <f>N200</f>
        <v>4</v>
      </c>
      <c r="J200" s="56"/>
      <c r="K200" s="61"/>
      <c r="L200" s="458">
        <f>B200</f>
        <v>24</v>
      </c>
      <c r="M200" s="101"/>
      <c r="N200" s="101">
        <f>N204+N203+N202+N201</f>
        <v>4</v>
      </c>
      <c r="O200" s="95"/>
      <c r="P200" s="56"/>
    </row>
    <row r="201" spans="1:16" customFormat="1" ht="15" customHeight="1" x14ac:dyDescent="0.35">
      <c r="A201" s="56"/>
      <c r="B201" s="457"/>
      <c r="C201" s="69"/>
      <c r="D201" s="428" t="s">
        <v>230</v>
      </c>
      <c r="E201" s="428"/>
      <c r="F201" s="428"/>
      <c r="G201" s="428"/>
      <c r="H201" s="429"/>
      <c r="I201" s="45"/>
      <c r="J201" s="56"/>
      <c r="K201" s="61"/>
      <c r="L201" s="458"/>
      <c r="M201" s="101" t="b">
        <v>1</v>
      </c>
      <c r="N201" s="101" t="str">
        <f>IF(M201=TRUE,"1",IF(M201=FALSE,"0"))</f>
        <v>1</v>
      </c>
      <c r="O201" s="95"/>
      <c r="P201" s="56"/>
    </row>
    <row r="202" spans="1:16" customFormat="1" x14ac:dyDescent="0.35">
      <c r="A202" s="56"/>
      <c r="B202" s="457"/>
      <c r="C202" s="71"/>
      <c r="D202" s="430" t="s">
        <v>231</v>
      </c>
      <c r="E202" s="430"/>
      <c r="F202" s="430"/>
      <c r="G202" s="430"/>
      <c r="H202" s="431"/>
      <c r="I202" s="45"/>
      <c r="J202" s="56"/>
      <c r="K202" s="61"/>
      <c r="L202" s="458"/>
      <c r="M202" s="101" t="b">
        <v>1</v>
      </c>
      <c r="N202" s="101" t="str">
        <f>IF(M202=TRUE,"1",IF(M202=FALSE,"0"))</f>
        <v>1</v>
      </c>
      <c r="O202" s="95" t="s">
        <v>26</v>
      </c>
      <c r="P202" s="56"/>
    </row>
    <row r="203" spans="1:16" customFormat="1" x14ac:dyDescent="0.35">
      <c r="A203" s="56"/>
      <c r="B203" s="457"/>
      <c r="C203" s="71"/>
      <c r="D203" s="430" t="s">
        <v>232</v>
      </c>
      <c r="E203" s="430"/>
      <c r="F203" s="430"/>
      <c r="G203" s="430"/>
      <c r="H203" s="431"/>
      <c r="I203" s="45"/>
      <c r="J203" s="56"/>
      <c r="K203" s="61"/>
      <c r="L203" s="458"/>
      <c r="M203" s="101" t="b">
        <v>1</v>
      </c>
      <c r="N203" s="101" t="str">
        <f>IF(M203=TRUE,"1",IF(M203=FALSE,"0"))</f>
        <v>1</v>
      </c>
      <c r="O203" s="95"/>
      <c r="P203" s="56"/>
    </row>
    <row r="204" spans="1:16" customFormat="1" x14ac:dyDescent="0.35">
      <c r="A204" s="56"/>
      <c r="B204" s="457"/>
      <c r="C204" s="71"/>
      <c r="D204" s="430" t="s">
        <v>233</v>
      </c>
      <c r="E204" s="430"/>
      <c r="F204" s="430"/>
      <c r="G204" s="430"/>
      <c r="H204" s="431"/>
      <c r="I204" s="45"/>
      <c r="J204" s="56"/>
      <c r="K204" s="61"/>
      <c r="L204" s="458"/>
      <c r="M204" s="101" t="b">
        <v>1</v>
      </c>
      <c r="N204" s="101" t="str">
        <f>IF(M204=TRUE,"1",IF(M204=FALSE,"0"))</f>
        <v>1</v>
      </c>
      <c r="O204" s="95"/>
      <c r="P204" s="56"/>
    </row>
    <row r="205" spans="1:16" customFormat="1" ht="15" customHeight="1" x14ac:dyDescent="0.35">
      <c r="A205" s="56"/>
      <c r="B205" s="457"/>
      <c r="C205" s="72"/>
      <c r="D205" s="432" t="s">
        <v>234</v>
      </c>
      <c r="E205" s="432"/>
      <c r="F205" s="432"/>
      <c r="G205" s="432"/>
      <c r="H205" s="433"/>
      <c r="I205" s="46"/>
      <c r="J205" s="56"/>
      <c r="K205" s="61"/>
      <c r="L205" s="458"/>
      <c r="M205" s="101" t="b">
        <v>1</v>
      </c>
      <c r="N205" s="101"/>
      <c r="O205" s="95"/>
      <c r="P205" s="56"/>
    </row>
    <row r="206" spans="1:16" customFormat="1" ht="15.5" x14ac:dyDescent="0.35">
      <c r="A206" s="56"/>
      <c r="B206" s="18"/>
      <c r="C206" s="19"/>
      <c r="D206" s="55"/>
      <c r="E206" s="55"/>
      <c r="F206" s="55"/>
      <c r="G206" s="55"/>
      <c r="H206" s="55"/>
      <c r="I206" s="14"/>
      <c r="J206" s="56"/>
      <c r="K206" s="61"/>
      <c r="L206" s="94"/>
      <c r="M206" s="95"/>
      <c r="N206" s="95"/>
      <c r="O206" s="95"/>
      <c r="P206" s="56"/>
    </row>
    <row r="207" spans="1:16" customFormat="1" x14ac:dyDescent="0.35">
      <c r="A207" s="56"/>
      <c r="B207" s="457">
        <v>25</v>
      </c>
      <c r="C207" s="425" t="s">
        <v>235</v>
      </c>
      <c r="D207" s="426"/>
      <c r="E207" s="426"/>
      <c r="F207" s="426"/>
      <c r="G207" s="426"/>
      <c r="H207" s="427"/>
      <c r="I207" s="64">
        <f>N207</f>
        <v>4</v>
      </c>
      <c r="J207" s="56"/>
      <c r="K207" s="61"/>
      <c r="L207" s="458">
        <f>B207</f>
        <v>25</v>
      </c>
      <c r="M207" s="101"/>
      <c r="N207" s="101">
        <f>N211+N210+N209+N208</f>
        <v>4</v>
      </c>
      <c r="O207" s="95"/>
      <c r="P207" s="56"/>
    </row>
    <row r="208" spans="1:16" customFormat="1" x14ac:dyDescent="0.35">
      <c r="A208" s="56"/>
      <c r="B208" s="457"/>
      <c r="C208" s="69"/>
      <c r="D208" s="428" t="s">
        <v>236</v>
      </c>
      <c r="E208" s="428"/>
      <c r="F208" s="428"/>
      <c r="G208" s="428"/>
      <c r="H208" s="429"/>
      <c r="I208" s="45"/>
      <c r="J208" s="56"/>
      <c r="K208" s="61"/>
      <c r="L208" s="458"/>
      <c r="M208" s="101" t="b">
        <v>1</v>
      </c>
      <c r="N208" s="101" t="str">
        <f>IF(M208=TRUE,"1",IF(M208=FALSE,"0"))</f>
        <v>1</v>
      </c>
      <c r="O208" s="95"/>
      <c r="P208" s="56"/>
    </row>
    <row r="209" spans="1:16" customFormat="1" x14ac:dyDescent="0.35">
      <c r="A209" s="56"/>
      <c r="B209" s="457"/>
      <c r="C209" s="71"/>
      <c r="D209" s="430" t="s">
        <v>237</v>
      </c>
      <c r="E209" s="430"/>
      <c r="F209" s="430"/>
      <c r="G209" s="430"/>
      <c r="H209" s="431"/>
      <c r="I209" s="45"/>
      <c r="J209" s="56"/>
      <c r="K209" s="61"/>
      <c r="L209" s="458"/>
      <c r="M209" s="101" t="b">
        <v>1</v>
      </c>
      <c r="N209" s="101" t="str">
        <f>IF(M209=TRUE,"1",IF(M209=FALSE,"0"))</f>
        <v>1</v>
      </c>
      <c r="O209" s="95" t="s">
        <v>26</v>
      </c>
      <c r="P209" s="56"/>
    </row>
    <row r="210" spans="1:16" customFormat="1" x14ac:dyDescent="0.35">
      <c r="A210" s="56"/>
      <c r="B210" s="457"/>
      <c r="C210" s="71"/>
      <c r="D210" s="430" t="s">
        <v>238</v>
      </c>
      <c r="E210" s="430"/>
      <c r="F210" s="430"/>
      <c r="G210" s="430"/>
      <c r="H210" s="431"/>
      <c r="I210" s="45"/>
      <c r="J210" s="56"/>
      <c r="K210" s="61"/>
      <c r="L210" s="458"/>
      <c r="M210" s="101" t="b">
        <v>1</v>
      </c>
      <c r="N210" s="101" t="str">
        <f>IF(M210=TRUE,"1",IF(M210=FALSE,"0"))</f>
        <v>1</v>
      </c>
      <c r="O210" s="95"/>
      <c r="P210" s="56"/>
    </row>
    <row r="211" spans="1:16" customFormat="1" x14ac:dyDescent="0.35">
      <c r="A211" s="56"/>
      <c r="B211" s="457"/>
      <c r="C211" s="71"/>
      <c r="D211" s="430" t="s">
        <v>239</v>
      </c>
      <c r="E211" s="430"/>
      <c r="F211" s="430"/>
      <c r="G211" s="430"/>
      <c r="H211" s="431"/>
      <c r="I211" s="45"/>
      <c r="J211" s="56"/>
      <c r="K211" s="61"/>
      <c r="L211" s="458"/>
      <c r="M211" s="101" t="b">
        <v>1</v>
      </c>
      <c r="N211" s="101" t="str">
        <f>IF(M211=TRUE,"1",IF(M211=FALSE,"0"))</f>
        <v>1</v>
      </c>
      <c r="O211" s="95"/>
      <c r="P211" s="56"/>
    </row>
    <row r="212" spans="1:16" customFormat="1" x14ac:dyDescent="0.35">
      <c r="A212" s="56"/>
      <c r="B212" s="457"/>
      <c r="C212" s="72"/>
      <c r="D212" s="432" t="s">
        <v>240</v>
      </c>
      <c r="E212" s="432"/>
      <c r="F212" s="432"/>
      <c r="G212" s="432"/>
      <c r="H212" s="433"/>
      <c r="I212" s="46"/>
      <c r="J212" s="56"/>
      <c r="K212" s="61"/>
      <c r="L212" s="458"/>
      <c r="M212" s="101" t="b">
        <v>1</v>
      </c>
      <c r="N212" s="101"/>
      <c r="O212" s="95"/>
      <c r="P212" s="56"/>
    </row>
    <row r="213" spans="1:16" customFormat="1" ht="15.5" x14ac:dyDescent="0.35">
      <c r="A213" s="56"/>
      <c r="B213" s="18"/>
      <c r="C213" s="19"/>
      <c r="D213" s="55"/>
      <c r="E213" s="55"/>
      <c r="F213" s="55"/>
      <c r="G213" s="55"/>
      <c r="H213" s="55"/>
      <c r="I213" s="14"/>
      <c r="J213" s="56"/>
      <c r="K213" s="61"/>
      <c r="L213" s="94"/>
      <c r="M213" s="95"/>
      <c r="N213" s="95"/>
      <c r="O213" s="95"/>
      <c r="P213" s="56"/>
    </row>
    <row r="214" spans="1:16" customFormat="1" x14ac:dyDescent="0.35">
      <c r="A214" s="56"/>
      <c r="B214" s="457">
        <v>26</v>
      </c>
      <c r="C214" s="425" t="s">
        <v>241</v>
      </c>
      <c r="D214" s="426"/>
      <c r="E214" s="426"/>
      <c r="F214" s="426"/>
      <c r="G214" s="426"/>
      <c r="H214" s="427"/>
      <c r="I214" s="64">
        <f>N214</f>
        <v>4</v>
      </c>
      <c r="J214" s="56"/>
      <c r="K214" s="61"/>
      <c r="L214" s="458">
        <f>B214</f>
        <v>26</v>
      </c>
      <c r="M214" s="101"/>
      <c r="N214" s="101">
        <f>N218+N217+N216+N215</f>
        <v>4</v>
      </c>
      <c r="O214" s="95"/>
      <c r="P214" s="56"/>
    </row>
    <row r="215" spans="1:16" customFormat="1" x14ac:dyDescent="0.35">
      <c r="A215" s="56"/>
      <c r="B215" s="457"/>
      <c r="C215" s="69"/>
      <c r="D215" s="428" t="s">
        <v>242</v>
      </c>
      <c r="E215" s="428"/>
      <c r="F215" s="428"/>
      <c r="G215" s="428"/>
      <c r="H215" s="429"/>
      <c r="I215" s="45"/>
      <c r="J215" s="56"/>
      <c r="K215" s="61"/>
      <c r="L215" s="458"/>
      <c r="M215" s="101" t="b">
        <v>1</v>
      </c>
      <c r="N215" s="101" t="str">
        <f>IF(M215=TRUE,"1",IF(M215=FALSE,"0"))</f>
        <v>1</v>
      </c>
      <c r="O215" s="95"/>
      <c r="P215" s="56"/>
    </row>
    <row r="216" spans="1:16" customFormat="1" x14ac:dyDescent="0.35">
      <c r="A216" s="56"/>
      <c r="B216" s="457"/>
      <c r="C216" s="71"/>
      <c r="D216" s="430" t="s">
        <v>243</v>
      </c>
      <c r="E216" s="430"/>
      <c r="F216" s="430"/>
      <c r="G216" s="430"/>
      <c r="H216" s="431"/>
      <c r="I216" s="45"/>
      <c r="J216" s="56"/>
      <c r="K216" s="61"/>
      <c r="L216" s="458"/>
      <c r="M216" s="101" t="b">
        <v>1</v>
      </c>
      <c r="N216" s="101" t="str">
        <f>IF(M216=TRUE,"1",IF(M216=FALSE,"0"))</f>
        <v>1</v>
      </c>
      <c r="O216" s="95"/>
      <c r="P216" s="56"/>
    </row>
    <row r="217" spans="1:16" customFormat="1" x14ac:dyDescent="0.35">
      <c r="A217" s="56"/>
      <c r="B217" s="457"/>
      <c r="C217" s="71"/>
      <c r="D217" s="430" t="s">
        <v>244</v>
      </c>
      <c r="E217" s="430"/>
      <c r="F217" s="430"/>
      <c r="G217" s="430"/>
      <c r="H217" s="431"/>
      <c r="I217" s="45"/>
      <c r="J217" s="56"/>
      <c r="K217" s="61"/>
      <c r="L217" s="458"/>
      <c r="M217" s="101" t="b">
        <v>1</v>
      </c>
      <c r="N217" s="101" t="str">
        <f>IF(M217=TRUE,"1",IF(M217=FALSE,"0"))</f>
        <v>1</v>
      </c>
      <c r="O217" s="95"/>
      <c r="P217" s="56"/>
    </row>
    <row r="218" spans="1:16" customFormat="1" x14ac:dyDescent="0.35">
      <c r="A218" s="56"/>
      <c r="B218" s="457"/>
      <c r="C218" s="71"/>
      <c r="D218" s="430" t="s">
        <v>245</v>
      </c>
      <c r="E218" s="430"/>
      <c r="F218" s="430"/>
      <c r="G218" s="430"/>
      <c r="H218" s="431"/>
      <c r="I218" s="45"/>
      <c r="J218" s="56"/>
      <c r="K218" s="61"/>
      <c r="L218" s="458"/>
      <c r="M218" s="101" t="b">
        <v>1</v>
      </c>
      <c r="N218" s="101" t="str">
        <f>IF(M218=TRUE,"1",IF(M218=FALSE,"0"))</f>
        <v>1</v>
      </c>
      <c r="O218" s="95" t="s">
        <v>26</v>
      </c>
      <c r="P218" s="56"/>
    </row>
    <row r="219" spans="1:16" customFormat="1" x14ac:dyDescent="0.35">
      <c r="A219" s="56"/>
      <c r="B219" s="457"/>
      <c r="C219" s="72"/>
      <c r="D219" s="432" t="s">
        <v>246</v>
      </c>
      <c r="E219" s="432"/>
      <c r="F219" s="432"/>
      <c r="G219" s="432"/>
      <c r="H219" s="433"/>
      <c r="I219" s="46"/>
      <c r="J219" s="56"/>
      <c r="K219" s="61"/>
      <c r="L219" s="458"/>
      <c r="M219" s="101" t="b">
        <v>1</v>
      </c>
      <c r="N219" s="101"/>
      <c r="O219" s="95"/>
      <c r="P219" s="56"/>
    </row>
    <row r="220" spans="1:16" customFormat="1" ht="15.5" x14ac:dyDescent="0.35">
      <c r="A220" s="56"/>
      <c r="B220" s="18"/>
      <c r="C220" s="19"/>
      <c r="D220" s="55"/>
      <c r="E220" s="55"/>
      <c r="F220" s="55"/>
      <c r="G220" s="55"/>
      <c r="H220" s="55"/>
      <c r="I220" s="14"/>
      <c r="J220" s="56"/>
      <c r="K220" s="61"/>
      <c r="L220" s="94"/>
      <c r="M220" s="95"/>
      <c r="N220" s="95"/>
      <c r="O220" s="95"/>
      <c r="P220" s="56"/>
    </row>
    <row r="221" spans="1:16" customFormat="1" x14ac:dyDescent="0.35">
      <c r="A221" s="56"/>
      <c r="B221" s="380">
        <v>27</v>
      </c>
      <c r="C221" s="425" t="s">
        <v>247</v>
      </c>
      <c r="D221" s="426"/>
      <c r="E221" s="426"/>
      <c r="F221" s="426"/>
      <c r="G221" s="426"/>
      <c r="H221" s="427"/>
      <c r="I221" s="64">
        <f>N221</f>
        <v>4</v>
      </c>
      <c r="J221" s="56"/>
      <c r="K221" s="61"/>
      <c r="L221" s="458">
        <f>B221</f>
        <v>27</v>
      </c>
      <c r="M221" s="101"/>
      <c r="N221" s="101">
        <f>N225+N224+N223+N222</f>
        <v>4</v>
      </c>
      <c r="O221" s="95"/>
      <c r="P221" s="56"/>
    </row>
    <row r="222" spans="1:16" customFormat="1" x14ac:dyDescent="0.35">
      <c r="A222" s="56"/>
      <c r="B222" s="381"/>
      <c r="C222" s="69"/>
      <c r="D222" s="428" t="s">
        <v>248</v>
      </c>
      <c r="E222" s="428"/>
      <c r="F222" s="428"/>
      <c r="G222" s="428"/>
      <c r="H222" s="429"/>
      <c r="I222" s="45"/>
      <c r="J222" s="56"/>
      <c r="K222" s="61"/>
      <c r="L222" s="458"/>
      <c r="M222" s="101" t="b">
        <v>1</v>
      </c>
      <c r="N222" s="101" t="str">
        <f>IF(M222=TRUE,"1",IF(M222=FALSE,"0"))</f>
        <v>1</v>
      </c>
      <c r="O222" s="95"/>
      <c r="P222" s="56"/>
    </row>
    <row r="223" spans="1:16" customFormat="1" ht="28" customHeight="1" x14ac:dyDescent="0.35">
      <c r="A223" s="56"/>
      <c r="B223" s="381"/>
      <c r="C223" s="71"/>
      <c r="D223" s="430" t="s">
        <v>249</v>
      </c>
      <c r="E223" s="430"/>
      <c r="F223" s="430"/>
      <c r="G223" s="430"/>
      <c r="H223" s="431"/>
      <c r="I223" s="45"/>
      <c r="J223" s="56"/>
      <c r="K223" s="61"/>
      <c r="L223" s="458"/>
      <c r="M223" s="101" t="b">
        <v>1</v>
      </c>
      <c r="N223" s="101" t="str">
        <f>IF(M223=TRUE,"1",IF(M223=FALSE,"0"))</f>
        <v>1</v>
      </c>
      <c r="O223" s="95"/>
      <c r="P223" s="56"/>
    </row>
    <row r="224" spans="1:16" customFormat="1" x14ac:dyDescent="0.35">
      <c r="A224" s="56"/>
      <c r="B224" s="381"/>
      <c r="C224" s="71"/>
      <c r="D224" s="430" t="s">
        <v>250</v>
      </c>
      <c r="E224" s="430"/>
      <c r="F224" s="430"/>
      <c r="G224" s="430"/>
      <c r="H224" s="431"/>
      <c r="I224" s="45"/>
      <c r="J224" s="56"/>
      <c r="K224" s="61"/>
      <c r="L224" s="458"/>
      <c r="M224" s="101" t="b">
        <v>1</v>
      </c>
      <c r="N224" s="101" t="str">
        <f>IF(M224=TRUE,"1",IF(M224=FALSE,"0"))</f>
        <v>1</v>
      </c>
      <c r="O224" s="95"/>
      <c r="P224" s="56"/>
    </row>
    <row r="225" spans="1:16" customFormat="1" x14ac:dyDescent="0.35">
      <c r="A225" s="56"/>
      <c r="B225" s="381"/>
      <c r="C225" s="71"/>
      <c r="D225" s="430" t="s">
        <v>251</v>
      </c>
      <c r="E225" s="430"/>
      <c r="F225" s="430"/>
      <c r="G225" s="430"/>
      <c r="H225" s="431"/>
      <c r="I225" s="45"/>
      <c r="J225" s="56"/>
      <c r="K225" s="61"/>
      <c r="L225" s="458"/>
      <c r="M225" s="101" t="b">
        <v>1</v>
      </c>
      <c r="N225" s="101" t="str">
        <f>IF(M225=TRUE,"1",IF(M225=FALSE,"0"))</f>
        <v>1</v>
      </c>
      <c r="O225" s="95"/>
      <c r="P225" s="56"/>
    </row>
    <row r="226" spans="1:16" customFormat="1" x14ac:dyDescent="0.35">
      <c r="A226" s="56"/>
      <c r="B226" s="382"/>
      <c r="C226" s="72"/>
      <c r="D226" s="432" t="s">
        <v>62</v>
      </c>
      <c r="E226" s="432"/>
      <c r="F226" s="432"/>
      <c r="G226" s="432"/>
      <c r="H226" s="433"/>
      <c r="I226" s="46"/>
      <c r="J226" s="56"/>
      <c r="K226" s="61"/>
      <c r="L226" s="458"/>
      <c r="M226" s="101" t="b">
        <v>1</v>
      </c>
      <c r="N226" s="101"/>
      <c r="O226" s="95" t="s">
        <v>26</v>
      </c>
      <c r="P226" s="56"/>
    </row>
    <row r="227" spans="1:16" customFormat="1" x14ac:dyDescent="0.35">
      <c r="A227" s="56"/>
      <c r="B227" s="58"/>
      <c r="C227" s="76"/>
      <c r="D227" s="76"/>
      <c r="E227" s="76"/>
      <c r="F227" s="76"/>
      <c r="G227" s="76"/>
      <c r="H227" s="76"/>
      <c r="I227" s="77"/>
      <c r="J227" s="56"/>
      <c r="K227" s="61"/>
      <c r="L227" s="94"/>
      <c r="M227" s="95"/>
      <c r="N227" s="95"/>
      <c r="O227" s="95"/>
      <c r="P227" s="56"/>
    </row>
    <row r="228" spans="1:16" customFormat="1" ht="40.5" customHeight="1" x14ac:dyDescent="0.35">
      <c r="A228" s="56"/>
      <c r="B228" s="422">
        <v>28</v>
      </c>
      <c r="C228" s="425" t="s">
        <v>252</v>
      </c>
      <c r="D228" s="426"/>
      <c r="E228" s="426"/>
      <c r="F228" s="426"/>
      <c r="G228" s="426"/>
      <c r="H228" s="427"/>
      <c r="I228" s="64">
        <f>N228</f>
        <v>4</v>
      </c>
      <c r="J228" s="56"/>
      <c r="K228" s="61"/>
      <c r="L228" s="458">
        <f>B228</f>
        <v>28</v>
      </c>
      <c r="M228" s="101"/>
      <c r="N228" s="101">
        <f>N232+N231+N230+N229</f>
        <v>4</v>
      </c>
      <c r="O228" s="95"/>
      <c r="P228" s="56"/>
    </row>
    <row r="229" spans="1:16" customFormat="1" x14ac:dyDescent="0.35">
      <c r="A229" s="56"/>
      <c r="B229" s="423"/>
      <c r="C229" s="69"/>
      <c r="D229" s="428" t="s">
        <v>253</v>
      </c>
      <c r="E229" s="428"/>
      <c r="F229" s="428"/>
      <c r="G229" s="428"/>
      <c r="H229" s="429"/>
      <c r="I229" s="45"/>
      <c r="J229" s="56"/>
      <c r="K229" s="61"/>
      <c r="L229" s="458"/>
      <c r="M229" s="101" t="b">
        <v>1</v>
      </c>
      <c r="N229" s="101" t="str">
        <f>IF(M229=TRUE,"1",IF(M229=FALSE,"0"))</f>
        <v>1</v>
      </c>
      <c r="O229" s="95"/>
      <c r="P229" s="56"/>
    </row>
    <row r="230" spans="1:16" customFormat="1" x14ac:dyDescent="0.35">
      <c r="A230" s="56"/>
      <c r="B230" s="423"/>
      <c r="C230" s="71"/>
      <c r="D230" s="430" t="s">
        <v>254</v>
      </c>
      <c r="E230" s="430"/>
      <c r="F230" s="430"/>
      <c r="G230" s="430"/>
      <c r="H230" s="431"/>
      <c r="I230" s="45"/>
      <c r="J230" s="56"/>
      <c r="K230" s="61"/>
      <c r="L230" s="458"/>
      <c r="M230" s="101" t="b">
        <v>1</v>
      </c>
      <c r="N230" s="101" t="str">
        <f>IF(M230=TRUE,"1",IF(M230=FALSE,"0"))</f>
        <v>1</v>
      </c>
      <c r="O230" s="95"/>
      <c r="P230" s="56"/>
    </row>
    <row r="231" spans="1:16" customFormat="1" x14ac:dyDescent="0.35">
      <c r="A231" s="56"/>
      <c r="B231" s="423"/>
      <c r="C231" s="71"/>
      <c r="D231" s="430" t="s">
        <v>255</v>
      </c>
      <c r="E231" s="430"/>
      <c r="F231" s="430"/>
      <c r="G231" s="430"/>
      <c r="H231" s="431"/>
      <c r="I231" s="45"/>
      <c r="J231" s="56"/>
      <c r="K231" s="61"/>
      <c r="L231" s="458"/>
      <c r="M231" s="101" t="b">
        <v>1</v>
      </c>
      <c r="N231" s="101" t="str">
        <f>IF(M231=TRUE,"1",IF(M231=FALSE,"0"))</f>
        <v>1</v>
      </c>
      <c r="O231" s="95"/>
      <c r="P231" s="56"/>
    </row>
    <row r="232" spans="1:16" customFormat="1" x14ac:dyDescent="0.35">
      <c r="A232" s="56"/>
      <c r="B232" s="423"/>
      <c r="C232" s="71"/>
      <c r="D232" s="430" t="s">
        <v>256</v>
      </c>
      <c r="E232" s="430"/>
      <c r="F232" s="430"/>
      <c r="G232" s="430"/>
      <c r="H232" s="431"/>
      <c r="I232" s="45"/>
      <c r="J232" s="56"/>
      <c r="K232" s="61"/>
      <c r="L232" s="458"/>
      <c r="M232" s="101" t="b">
        <v>1</v>
      </c>
      <c r="N232" s="101" t="str">
        <f>IF(M232=TRUE,"1",IF(M232=FALSE,"0"))</f>
        <v>1</v>
      </c>
      <c r="O232" s="95"/>
      <c r="P232" s="56"/>
    </row>
    <row r="233" spans="1:16" customFormat="1" x14ac:dyDescent="0.35">
      <c r="A233" s="56"/>
      <c r="B233" s="424"/>
      <c r="C233" s="72"/>
      <c r="D233" s="432" t="s">
        <v>257</v>
      </c>
      <c r="E233" s="432"/>
      <c r="F233" s="432"/>
      <c r="G233" s="432"/>
      <c r="H233" s="433"/>
      <c r="I233" s="46"/>
      <c r="J233" s="56"/>
      <c r="K233" s="61"/>
      <c r="L233" s="458"/>
      <c r="M233" s="101" t="b">
        <v>1</v>
      </c>
      <c r="N233" s="101"/>
      <c r="O233" s="95" t="s">
        <v>26</v>
      </c>
      <c r="P233" s="56"/>
    </row>
    <row r="234" spans="1:16" customFormat="1" ht="15.5" x14ac:dyDescent="0.35">
      <c r="A234" s="56"/>
      <c r="B234" s="15"/>
      <c r="C234" s="16"/>
      <c r="D234" s="78"/>
      <c r="E234" s="78"/>
      <c r="F234" s="78"/>
      <c r="G234" s="78"/>
      <c r="H234" s="78"/>
      <c r="I234" s="51"/>
      <c r="J234" s="56"/>
      <c r="K234" s="61"/>
      <c r="L234" s="94"/>
      <c r="M234" s="95"/>
      <c r="N234" s="95"/>
      <c r="O234" s="95"/>
      <c r="P234" s="56"/>
    </row>
    <row r="235" spans="1:16" customFormat="1" ht="54" customHeight="1" x14ac:dyDescent="0.35">
      <c r="A235" s="56"/>
      <c r="B235" s="422">
        <v>29</v>
      </c>
      <c r="C235" s="425" t="s">
        <v>258</v>
      </c>
      <c r="D235" s="426"/>
      <c r="E235" s="426"/>
      <c r="F235" s="426"/>
      <c r="G235" s="426"/>
      <c r="H235" s="427"/>
      <c r="I235" s="64">
        <f>N235</f>
        <v>4</v>
      </c>
      <c r="J235" s="56"/>
      <c r="K235" s="61"/>
      <c r="L235" s="458">
        <f>B235</f>
        <v>29</v>
      </c>
      <c r="M235" s="101"/>
      <c r="N235" s="101">
        <f>N239+N238+N237+N236</f>
        <v>4</v>
      </c>
      <c r="O235" s="95"/>
      <c r="P235" s="56"/>
    </row>
    <row r="236" spans="1:16" customFormat="1" x14ac:dyDescent="0.35">
      <c r="A236" s="56"/>
      <c r="B236" s="423"/>
      <c r="C236" s="69"/>
      <c r="D236" s="428" t="s">
        <v>259</v>
      </c>
      <c r="E236" s="428"/>
      <c r="F236" s="428"/>
      <c r="G236" s="428"/>
      <c r="H236" s="429"/>
      <c r="I236" s="45"/>
      <c r="J236" s="56"/>
      <c r="K236" s="61"/>
      <c r="L236" s="458"/>
      <c r="M236" s="101" t="b">
        <v>1</v>
      </c>
      <c r="N236" s="101" t="str">
        <f>IF(M236=TRUE,"1",IF(M236=FALSE,"0"))</f>
        <v>1</v>
      </c>
      <c r="O236" s="95"/>
      <c r="P236" s="56"/>
    </row>
    <row r="237" spans="1:16" customFormat="1" x14ac:dyDescent="0.35">
      <c r="A237" s="56"/>
      <c r="B237" s="423"/>
      <c r="C237" s="71"/>
      <c r="D237" s="430" t="s">
        <v>260</v>
      </c>
      <c r="E237" s="430"/>
      <c r="F237" s="430"/>
      <c r="G237" s="430"/>
      <c r="H237" s="431"/>
      <c r="I237" s="45"/>
      <c r="J237" s="56"/>
      <c r="K237" s="61"/>
      <c r="L237" s="458"/>
      <c r="M237" s="101" t="b">
        <v>1</v>
      </c>
      <c r="N237" s="101" t="str">
        <f>IF(M237=TRUE,"1",IF(M237=FALSE,"0"))</f>
        <v>1</v>
      </c>
      <c r="O237" s="95"/>
      <c r="P237" s="56"/>
    </row>
    <row r="238" spans="1:16" customFormat="1" x14ac:dyDescent="0.35">
      <c r="A238" s="56"/>
      <c r="B238" s="423"/>
      <c r="C238" s="71"/>
      <c r="D238" s="430" t="s">
        <v>261</v>
      </c>
      <c r="E238" s="430"/>
      <c r="F238" s="430"/>
      <c r="G238" s="430"/>
      <c r="H238" s="431"/>
      <c r="I238" s="45"/>
      <c r="J238" s="56"/>
      <c r="K238" s="61"/>
      <c r="L238" s="458"/>
      <c r="M238" s="101" t="b">
        <v>1</v>
      </c>
      <c r="N238" s="101" t="str">
        <f>IF(M238=TRUE,"1",IF(M238=FALSE,"0"))</f>
        <v>1</v>
      </c>
      <c r="O238" s="95"/>
      <c r="P238" s="56"/>
    </row>
    <row r="239" spans="1:16" customFormat="1" x14ac:dyDescent="0.35">
      <c r="A239" s="56"/>
      <c r="B239" s="423"/>
      <c r="C239" s="71"/>
      <c r="D239" s="430" t="s">
        <v>262</v>
      </c>
      <c r="E239" s="430"/>
      <c r="F239" s="430"/>
      <c r="G239" s="430"/>
      <c r="H239" s="431"/>
      <c r="I239" s="45"/>
      <c r="J239" s="56"/>
      <c r="K239" s="61"/>
      <c r="L239" s="458"/>
      <c r="M239" s="101" t="b">
        <v>1</v>
      </c>
      <c r="N239" s="101" t="str">
        <f>IF(M239=TRUE,"1",IF(M239=FALSE,"0"))</f>
        <v>1</v>
      </c>
      <c r="O239" s="95"/>
      <c r="P239" s="56"/>
    </row>
    <row r="240" spans="1:16" customFormat="1" x14ac:dyDescent="0.35">
      <c r="A240" s="56"/>
      <c r="B240" s="424"/>
      <c r="C240" s="72"/>
      <c r="D240" s="432" t="s">
        <v>263</v>
      </c>
      <c r="E240" s="432"/>
      <c r="F240" s="432"/>
      <c r="G240" s="432"/>
      <c r="H240" s="433"/>
      <c r="I240" s="46"/>
      <c r="J240" s="56"/>
      <c r="K240" s="61"/>
      <c r="L240" s="458"/>
      <c r="M240" s="101" t="b">
        <v>1</v>
      </c>
      <c r="N240" s="101"/>
      <c r="O240" s="101">
        <f>N192+N200+N207+N214+N221+N228+N235</f>
        <v>28</v>
      </c>
      <c r="P240" s="56"/>
    </row>
    <row r="241" spans="1:16" customFormat="1" ht="15.5" x14ac:dyDescent="0.35">
      <c r="A241" s="56"/>
      <c r="B241" s="48"/>
      <c r="C241" s="49"/>
      <c r="D241" s="79"/>
      <c r="E241" s="79"/>
      <c r="F241" s="79"/>
      <c r="G241" s="79"/>
      <c r="H241" s="79"/>
      <c r="I241" s="50"/>
      <c r="J241" s="56"/>
      <c r="K241" s="61"/>
      <c r="L241" s="94"/>
      <c r="M241" s="95"/>
      <c r="N241" s="95"/>
      <c r="O241" s="95"/>
      <c r="P241" s="56"/>
    </row>
    <row r="242" spans="1:16" customFormat="1" ht="15.5" x14ac:dyDescent="0.35">
      <c r="A242" s="56"/>
      <c r="B242" s="22" t="s">
        <v>16</v>
      </c>
      <c r="C242" s="419" t="s">
        <v>18</v>
      </c>
      <c r="D242" s="420"/>
      <c r="E242" s="420"/>
      <c r="F242" s="420"/>
      <c r="G242" s="420"/>
      <c r="H242" s="420"/>
      <c r="I242" s="421"/>
      <c r="J242" s="56"/>
      <c r="K242" s="61"/>
      <c r="L242" s="94"/>
      <c r="M242" s="95"/>
      <c r="N242" s="95"/>
      <c r="O242" s="95"/>
      <c r="P242" s="56"/>
    </row>
    <row r="243" spans="1:16" customFormat="1" ht="15.5" x14ac:dyDescent="0.35">
      <c r="A243" s="56"/>
      <c r="B243" s="15"/>
      <c r="C243" s="16"/>
      <c r="D243" s="78"/>
      <c r="E243" s="78"/>
      <c r="F243" s="78"/>
      <c r="G243" s="78"/>
      <c r="H243" s="78"/>
      <c r="I243" s="14"/>
      <c r="J243" s="56"/>
      <c r="K243" s="61"/>
      <c r="L243" s="94"/>
      <c r="M243" s="95"/>
      <c r="N243" s="95"/>
      <c r="O243" s="95"/>
      <c r="P243" s="56"/>
    </row>
    <row r="244" spans="1:16" customFormat="1" ht="28" customHeight="1" x14ac:dyDescent="0.35">
      <c r="B244" s="422">
        <v>30</v>
      </c>
      <c r="C244" s="425" t="s">
        <v>264</v>
      </c>
      <c r="D244" s="426"/>
      <c r="E244" s="426"/>
      <c r="F244" s="426"/>
      <c r="G244" s="426"/>
      <c r="H244" s="427"/>
      <c r="I244" s="64">
        <f>N244</f>
        <v>4</v>
      </c>
      <c r="K244" s="61"/>
      <c r="L244" s="458">
        <f>B244</f>
        <v>30</v>
      </c>
      <c r="M244" s="101" t="s">
        <v>26</v>
      </c>
      <c r="N244" s="101">
        <f>N248+N247+N246+N245</f>
        <v>4</v>
      </c>
      <c r="O244" s="95"/>
      <c r="P244" s="56"/>
    </row>
    <row r="245" spans="1:16" customFormat="1" x14ac:dyDescent="0.35">
      <c r="B245" s="423"/>
      <c r="C245" s="69"/>
      <c r="D245" s="428" t="s">
        <v>265</v>
      </c>
      <c r="E245" s="428"/>
      <c r="F245" s="428"/>
      <c r="G245" s="428"/>
      <c r="H245" s="429"/>
      <c r="I245" s="45"/>
      <c r="K245" s="61"/>
      <c r="L245" s="458"/>
      <c r="M245" s="101" t="b">
        <v>1</v>
      </c>
      <c r="N245" s="101" t="str">
        <f>IF(M245=TRUE,"1",IF(M245=FALSE,"0"))</f>
        <v>1</v>
      </c>
      <c r="O245" s="95"/>
      <c r="P245" s="56"/>
    </row>
    <row r="246" spans="1:16" customFormat="1" x14ac:dyDescent="0.35">
      <c r="B246" s="423"/>
      <c r="C246" s="71"/>
      <c r="D246" s="430" t="s">
        <v>266</v>
      </c>
      <c r="E246" s="430"/>
      <c r="F246" s="430"/>
      <c r="G246" s="430"/>
      <c r="H246" s="431"/>
      <c r="I246" s="45"/>
      <c r="K246" s="61"/>
      <c r="L246" s="458"/>
      <c r="M246" s="101" t="b">
        <v>1</v>
      </c>
      <c r="N246" s="101" t="str">
        <f>IF(M246=TRUE,"1",IF(M246=FALSE,"0"))</f>
        <v>1</v>
      </c>
      <c r="O246" s="95"/>
      <c r="P246" s="56"/>
    </row>
    <row r="247" spans="1:16" customFormat="1" x14ac:dyDescent="0.35">
      <c r="B247" s="423"/>
      <c r="C247" s="71"/>
      <c r="D247" s="430" t="s">
        <v>267</v>
      </c>
      <c r="E247" s="430"/>
      <c r="F247" s="430"/>
      <c r="G247" s="430"/>
      <c r="H247" s="431"/>
      <c r="I247" s="45"/>
      <c r="K247" s="61"/>
      <c r="L247" s="458"/>
      <c r="M247" s="101" t="b">
        <v>1</v>
      </c>
      <c r="N247" s="101" t="str">
        <f>IF(M247=TRUE,"1",IF(M247=FALSE,"0"))</f>
        <v>1</v>
      </c>
      <c r="O247" s="95" t="s">
        <v>26</v>
      </c>
      <c r="P247" s="56"/>
    </row>
    <row r="248" spans="1:16" customFormat="1" x14ac:dyDescent="0.35">
      <c r="B248" s="423"/>
      <c r="C248" s="71"/>
      <c r="D248" s="430" t="s">
        <v>265</v>
      </c>
      <c r="E248" s="430"/>
      <c r="F248" s="430"/>
      <c r="G248" s="430"/>
      <c r="H248" s="431"/>
      <c r="I248" s="45"/>
      <c r="K248" s="61"/>
      <c r="L248" s="458"/>
      <c r="M248" s="101" t="b">
        <v>1</v>
      </c>
      <c r="N248" s="101" t="str">
        <f>IF(M248=TRUE,"1",IF(M248=FALSE,"0"))</f>
        <v>1</v>
      </c>
      <c r="O248" s="95"/>
      <c r="P248" s="56"/>
    </row>
    <row r="249" spans="1:16" customFormat="1" x14ac:dyDescent="0.35">
      <c r="B249" s="424"/>
      <c r="C249" s="72"/>
      <c r="D249" s="432" t="s">
        <v>268</v>
      </c>
      <c r="E249" s="432"/>
      <c r="F249" s="432"/>
      <c r="G249" s="432"/>
      <c r="H249" s="433"/>
      <c r="I249" s="46"/>
      <c r="K249" s="61"/>
      <c r="L249" s="458"/>
      <c r="M249" s="101" t="b">
        <v>0</v>
      </c>
      <c r="N249" s="101"/>
      <c r="O249" s="95"/>
      <c r="P249" s="56"/>
    </row>
    <row r="250" spans="1:16" customFormat="1" ht="15.5" x14ac:dyDescent="0.35">
      <c r="B250" s="18"/>
      <c r="C250" s="19"/>
      <c r="D250" s="55"/>
      <c r="E250" s="55"/>
      <c r="F250" s="55"/>
      <c r="G250" s="55"/>
      <c r="H250" s="55"/>
      <c r="I250" s="14"/>
      <c r="K250" s="61"/>
      <c r="L250" s="95"/>
      <c r="M250" s="95"/>
      <c r="N250" s="95"/>
      <c r="O250" s="95"/>
    </row>
    <row r="251" spans="1:16" ht="43.5" customHeight="1" x14ac:dyDescent="0.35">
      <c r="A251"/>
      <c r="B251" s="422">
        <v>31</v>
      </c>
      <c r="C251" s="425" t="s">
        <v>72</v>
      </c>
      <c r="D251" s="426"/>
      <c r="E251" s="426"/>
      <c r="F251" s="426"/>
      <c r="G251" s="426"/>
      <c r="H251" s="427"/>
      <c r="I251" s="47" t="str">
        <f>IF(N251=4,"4",IF(N251=3,"3",IF(N251=2,"2",IF(N251=1,"1",IF(N251&lt;=0,"0")))))</f>
        <v>4</v>
      </c>
      <c r="J251"/>
      <c r="L251" s="444">
        <f>'1'!B251</f>
        <v>31</v>
      </c>
      <c r="M251" s="101">
        <v>5</v>
      </c>
      <c r="N251" s="101">
        <f>M251-1</f>
        <v>4</v>
      </c>
      <c r="O251" s="95"/>
    </row>
    <row r="252" spans="1:16" ht="15" customHeight="1" x14ac:dyDescent="0.35">
      <c r="A252"/>
      <c r="B252" s="423"/>
      <c r="C252" s="9" t="s">
        <v>27</v>
      </c>
      <c r="D252" s="482" t="s">
        <v>74</v>
      </c>
      <c r="E252" s="482"/>
      <c r="F252" s="482"/>
      <c r="G252" s="482"/>
      <c r="H252" s="482"/>
      <c r="I252" s="85"/>
      <c r="J252"/>
      <c r="L252" s="444"/>
      <c r="M252" s="101"/>
      <c r="N252" s="101"/>
      <c r="O252" s="95"/>
    </row>
    <row r="253" spans="1:16" ht="15" customHeight="1" x14ac:dyDescent="0.35">
      <c r="A253"/>
      <c r="B253" s="423"/>
      <c r="C253" s="6" t="s">
        <v>28</v>
      </c>
      <c r="D253" s="437" t="s">
        <v>75</v>
      </c>
      <c r="E253" s="437"/>
      <c r="F253" s="437"/>
      <c r="G253" s="437"/>
      <c r="H253" s="437"/>
      <c r="I253" s="86"/>
      <c r="J253"/>
      <c r="L253" s="444"/>
      <c r="M253" s="101"/>
      <c r="N253" s="101"/>
      <c r="O253" s="95"/>
    </row>
    <row r="254" spans="1:16" ht="15" customHeight="1" x14ac:dyDescent="0.35">
      <c r="A254"/>
      <c r="B254" s="423"/>
      <c r="C254" s="6" t="s">
        <v>29</v>
      </c>
      <c r="D254" s="437" t="s">
        <v>76</v>
      </c>
      <c r="E254" s="437"/>
      <c r="F254" s="437"/>
      <c r="G254" s="437"/>
      <c r="H254" s="437"/>
      <c r="I254" s="86"/>
      <c r="J254"/>
      <c r="L254" s="444"/>
      <c r="M254" s="101"/>
      <c r="N254" s="101"/>
      <c r="O254" s="95" t="s">
        <v>26</v>
      </c>
    </row>
    <row r="255" spans="1:16" x14ac:dyDescent="0.35">
      <c r="A255"/>
      <c r="B255" s="423"/>
      <c r="C255" s="6" t="s">
        <v>30</v>
      </c>
      <c r="D255" s="437" t="s">
        <v>77</v>
      </c>
      <c r="E255" s="437"/>
      <c r="F255" s="437"/>
      <c r="G255" s="437"/>
      <c r="H255" s="437"/>
      <c r="I255" s="86"/>
      <c r="J255"/>
      <c r="L255" s="444"/>
      <c r="M255" s="101"/>
      <c r="N255" s="101"/>
      <c r="O255" s="95"/>
    </row>
    <row r="256" spans="1:16" ht="15" customHeight="1" x14ac:dyDescent="0.35">
      <c r="A256"/>
      <c r="B256" s="424"/>
      <c r="C256" s="7" t="s">
        <v>31</v>
      </c>
      <c r="D256" s="438" t="s">
        <v>269</v>
      </c>
      <c r="E256" s="438"/>
      <c r="F256" s="438"/>
      <c r="G256" s="438"/>
      <c r="H256" s="438"/>
      <c r="I256" s="87"/>
      <c r="J256"/>
      <c r="L256" s="444"/>
      <c r="M256" s="101"/>
      <c r="N256" s="101"/>
      <c r="O256" s="95"/>
    </row>
    <row r="257" spans="1:15" ht="15.5" x14ac:dyDescent="0.35">
      <c r="A257"/>
      <c r="B257" s="18"/>
      <c r="C257" s="19"/>
      <c r="D257" s="20"/>
      <c r="E257" s="20"/>
      <c r="F257" s="20"/>
      <c r="G257" s="20"/>
      <c r="H257" s="20"/>
      <c r="I257" s="14"/>
      <c r="J257"/>
      <c r="L257" s="102"/>
      <c r="M257" s="103"/>
      <c r="N257" s="103"/>
      <c r="O257" s="95"/>
    </row>
    <row r="258" spans="1:15" ht="15" customHeight="1" x14ac:dyDescent="0.35">
      <c r="A258"/>
      <c r="B258" s="422">
        <v>32</v>
      </c>
      <c r="C258" s="425" t="s">
        <v>73</v>
      </c>
      <c r="D258" s="426"/>
      <c r="E258" s="426"/>
      <c r="F258" s="426"/>
      <c r="G258" s="426"/>
      <c r="H258" s="427"/>
      <c r="I258" s="47" t="str">
        <f>IF(N258=4,"4",IF(N258=3,"3",IF(N258=2,"2",IF(N258=1,"1",IF(N258&lt;=0,"0")))))</f>
        <v>4</v>
      </c>
      <c r="J258"/>
      <c r="L258" s="444">
        <f>'1'!B258</f>
        <v>32</v>
      </c>
      <c r="M258" s="101">
        <v>5</v>
      </c>
      <c r="N258" s="101">
        <f>M258-1</f>
        <v>4</v>
      </c>
      <c r="O258" s="95"/>
    </row>
    <row r="259" spans="1:15" ht="28" customHeight="1" x14ac:dyDescent="0.35">
      <c r="A259"/>
      <c r="B259" s="423"/>
      <c r="C259" s="9" t="s">
        <v>27</v>
      </c>
      <c r="D259" s="442" t="s">
        <v>300</v>
      </c>
      <c r="E259" s="442"/>
      <c r="F259" s="442"/>
      <c r="G259" s="442"/>
      <c r="H259" s="443"/>
      <c r="I259" s="89"/>
      <c r="J259"/>
      <c r="L259" s="444"/>
      <c r="M259" s="101"/>
      <c r="N259" s="101"/>
      <c r="O259" s="95"/>
    </row>
    <row r="260" spans="1:15" ht="28" customHeight="1" x14ac:dyDescent="0.35">
      <c r="A260"/>
      <c r="B260" s="423"/>
      <c r="C260" s="6" t="s">
        <v>28</v>
      </c>
      <c r="D260" s="430" t="s">
        <v>301</v>
      </c>
      <c r="E260" s="430"/>
      <c r="F260" s="430"/>
      <c r="G260" s="430"/>
      <c r="H260" s="431"/>
      <c r="I260" s="91"/>
      <c r="J260"/>
      <c r="L260" s="444"/>
      <c r="M260" s="101"/>
      <c r="N260" s="101"/>
      <c r="O260" s="95" t="s">
        <v>26</v>
      </c>
    </row>
    <row r="261" spans="1:15" ht="27.75" customHeight="1" x14ac:dyDescent="0.35">
      <c r="A261"/>
      <c r="B261" s="423"/>
      <c r="C261" s="6" t="s">
        <v>29</v>
      </c>
      <c r="D261" s="430" t="s">
        <v>302</v>
      </c>
      <c r="E261" s="430"/>
      <c r="F261" s="430"/>
      <c r="G261" s="430"/>
      <c r="H261" s="431"/>
      <c r="I261" s="91"/>
      <c r="J261"/>
      <c r="L261" s="444"/>
      <c r="M261" s="101"/>
      <c r="N261" s="101"/>
      <c r="O261" s="95"/>
    </row>
    <row r="262" spans="1:15" ht="15" customHeight="1" x14ac:dyDescent="0.35">
      <c r="A262"/>
      <c r="B262" s="423"/>
      <c r="C262" s="6" t="s">
        <v>30</v>
      </c>
      <c r="D262" s="432" t="s">
        <v>304</v>
      </c>
      <c r="E262" s="432"/>
      <c r="F262" s="432"/>
      <c r="G262" s="432"/>
      <c r="H262" s="433"/>
      <c r="I262" s="91"/>
      <c r="J262"/>
      <c r="L262" s="444"/>
      <c r="M262" s="101"/>
      <c r="N262" s="101"/>
      <c r="O262" s="95"/>
    </row>
    <row r="263" spans="1:15" ht="15" customHeight="1" x14ac:dyDescent="0.35">
      <c r="A263"/>
      <c r="B263" s="424"/>
      <c r="C263" s="7" t="s">
        <v>31</v>
      </c>
      <c r="D263" s="432" t="s">
        <v>303</v>
      </c>
      <c r="E263" s="432"/>
      <c r="F263" s="432"/>
      <c r="G263" s="432"/>
      <c r="H263" s="433"/>
      <c r="I263" s="93"/>
      <c r="J263"/>
      <c r="L263" s="444"/>
      <c r="M263" s="101"/>
      <c r="N263" s="101"/>
      <c r="O263" s="101">
        <f>N244+N251+N258</f>
        <v>12</v>
      </c>
    </row>
    <row r="264" spans="1:15" customFormat="1" ht="15.5" x14ac:dyDescent="0.35">
      <c r="A264" s="56"/>
      <c r="B264" s="18"/>
      <c r="C264" s="19"/>
      <c r="D264" s="55"/>
      <c r="E264" s="55"/>
      <c r="F264" s="55"/>
      <c r="G264" s="55"/>
      <c r="H264" s="55"/>
      <c r="I264" s="14"/>
      <c r="J264" s="56"/>
      <c r="K264" s="61"/>
      <c r="L264" s="105"/>
      <c r="M264" s="105"/>
      <c r="N264" s="105"/>
      <c r="O264" s="95"/>
    </row>
    <row r="265" spans="1:15" customFormat="1" ht="15.5" x14ac:dyDescent="0.35">
      <c r="A265" s="56"/>
      <c r="B265" s="22" t="s">
        <v>17</v>
      </c>
      <c r="C265" s="419" t="s">
        <v>22</v>
      </c>
      <c r="D265" s="420"/>
      <c r="E265" s="420"/>
      <c r="F265" s="420"/>
      <c r="G265" s="420"/>
      <c r="H265" s="420"/>
      <c r="I265" s="421"/>
      <c r="J265" s="56"/>
      <c r="K265" s="61"/>
      <c r="L265" s="95"/>
      <c r="M265" s="95"/>
      <c r="N265" s="95"/>
      <c r="O265" s="95"/>
    </row>
    <row r="266" spans="1:15" customFormat="1" ht="15.5" x14ac:dyDescent="0.35">
      <c r="A266" s="56"/>
      <c r="B266" s="15"/>
      <c r="C266" s="16"/>
      <c r="D266" s="78"/>
      <c r="E266" s="78"/>
      <c r="F266" s="78"/>
      <c r="G266" s="78"/>
      <c r="H266" s="78"/>
      <c r="I266" s="14"/>
      <c r="J266" s="56"/>
      <c r="K266" s="61"/>
      <c r="L266" s="109"/>
      <c r="M266" s="109"/>
      <c r="N266" s="109"/>
      <c r="O266" s="95"/>
    </row>
    <row r="267" spans="1:15" ht="15" customHeight="1" x14ac:dyDescent="0.35">
      <c r="A267"/>
      <c r="B267" s="422">
        <v>33</v>
      </c>
      <c r="C267" s="479" t="s">
        <v>270</v>
      </c>
      <c r="D267" s="480"/>
      <c r="E267" s="480"/>
      <c r="F267" s="480"/>
      <c r="G267" s="480"/>
      <c r="H267" s="481"/>
      <c r="I267" s="47" t="str">
        <f>IF(N267=4,"4",IF(N267=3,"3",IF(N267=2,"2",IF(N267=1,"1",IF(N267&lt;=0,"0")))))</f>
        <v>4</v>
      </c>
      <c r="J267"/>
      <c r="L267" s="444">
        <f>'1'!B267</f>
        <v>33</v>
      </c>
      <c r="M267" s="101">
        <v>5</v>
      </c>
      <c r="N267" s="101">
        <f>M267-1</f>
        <v>4</v>
      </c>
      <c r="O267" s="95"/>
    </row>
    <row r="268" spans="1:15" ht="28" customHeight="1" x14ac:dyDescent="0.35">
      <c r="A268"/>
      <c r="B268" s="423"/>
      <c r="C268" s="9" t="s">
        <v>27</v>
      </c>
      <c r="D268" s="430" t="s">
        <v>87</v>
      </c>
      <c r="E268" s="430"/>
      <c r="F268" s="430"/>
      <c r="G268" s="430"/>
      <c r="H268" s="431"/>
      <c r="I268" s="89"/>
      <c r="J268"/>
      <c r="L268" s="444"/>
      <c r="M268" s="101"/>
      <c r="N268" s="101"/>
      <c r="O268" s="95"/>
    </row>
    <row r="269" spans="1:15" ht="28" customHeight="1" x14ac:dyDescent="0.35">
      <c r="A269"/>
      <c r="B269" s="423"/>
      <c r="C269" s="6" t="s">
        <v>28</v>
      </c>
      <c r="D269" s="430" t="s">
        <v>81</v>
      </c>
      <c r="E269" s="430"/>
      <c r="F269" s="430"/>
      <c r="G269" s="430"/>
      <c r="H269" s="431"/>
      <c r="I269" s="91"/>
      <c r="J269"/>
      <c r="L269" s="444"/>
      <c r="M269" s="101"/>
      <c r="N269" s="101"/>
      <c r="O269" s="95" t="s">
        <v>26</v>
      </c>
    </row>
    <row r="270" spans="1:15" ht="28" customHeight="1" x14ac:dyDescent="0.35">
      <c r="A270"/>
      <c r="B270" s="423"/>
      <c r="C270" s="6" t="s">
        <v>29</v>
      </c>
      <c r="D270" s="430" t="s">
        <v>80</v>
      </c>
      <c r="E270" s="430"/>
      <c r="F270" s="430"/>
      <c r="G270" s="430"/>
      <c r="H270" s="431"/>
      <c r="I270" s="91"/>
      <c r="J270"/>
      <c r="L270" s="444"/>
      <c r="M270" s="101"/>
      <c r="N270" s="101"/>
      <c r="O270" s="94"/>
    </row>
    <row r="271" spans="1:15" x14ac:dyDescent="0.35">
      <c r="A271"/>
      <c r="B271" s="423"/>
      <c r="C271" s="6" t="s">
        <v>30</v>
      </c>
      <c r="D271" s="430" t="s">
        <v>79</v>
      </c>
      <c r="E271" s="430"/>
      <c r="F271" s="430"/>
      <c r="G271" s="430"/>
      <c r="H271" s="431"/>
      <c r="I271" s="91"/>
      <c r="J271"/>
      <c r="L271" s="444"/>
      <c r="M271" s="101"/>
      <c r="N271" s="101"/>
      <c r="O271" s="94"/>
    </row>
    <row r="272" spans="1:15" ht="15" customHeight="1" x14ac:dyDescent="0.35">
      <c r="A272"/>
      <c r="B272" s="424"/>
      <c r="C272" s="7" t="s">
        <v>31</v>
      </c>
      <c r="D272" s="432" t="s">
        <v>78</v>
      </c>
      <c r="E272" s="432"/>
      <c r="F272" s="432"/>
      <c r="G272" s="432"/>
      <c r="H272" s="433"/>
      <c r="I272" s="93"/>
      <c r="J272"/>
      <c r="L272" s="444"/>
      <c r="M272" s="101"/>
      <c r="N272" s="101"/>
      <c r="O272" s="94"/>
    </row>
    <row r="273" spans="1:16" customFormat="1" ht="15.5" x14ac:dyDescent="0.35">
      <c r="A273" s="56"/>
      <c r="B273" s="15"/>
      <c r="C273" s="16"/>
      <c r="D273" s="78"/>
      <c r="E273" s="78"/>
      <c r="F273" s="78"/>
      <c r="G273" s="78"/>
      <c r="H273" s="78"/>
      <c r="I273" s="14"/>
      <c r="J273" s="56"/>
      <c r="K273" s="61"/>
      <c r="L273" s="94"/>
      <c r="M273" s="95"/>
      <c r="N273" s="95"/>
      <c r="O273" s="94"/>
      <c r="P273" s="56"/>
    </row>
    <row r="274" spans="1:16" customFormat="1" ht="28" customHeight="1" x14ac:dyDescent="0.35">
      <c r="B274" s="529">
        <v>34</v>
      </c>
      <c r="C274" s="425" t="s">
        <v>82</v>
      </c>
      <c r="D274" s="477"/>
      <c r="E274" s="477"/>
      <c r="F274" s="477"/>
      <c r="G274" s="477"/>
      <c r="H274" s="478"/>
      <c r="I274" s="68">
        <f>O300</f>
        <v>4</v>
      </c>
      <c r="K274" s="61"/>
      <c r="L274" s="444">
        <f>'1'!B274</f>
        <v>34</v>
      </c>
      <c r="M274" s="101"/>
      <c r="N274" s="101">
        <f>N278+N277+N276+N275</f>
        <v>4</v>
      </c>
      <c r="O274" s="94"/>
      <c r="P274" s="56"/>
    </row>
    <row r="275" spans="1:16" customFormat="1" ht="15" customHeight="1" x14ac:dyDescent="0.35">
      <c r="B275" s="530"/>
      <c r="C275" s="69"/>
      <c r="D275" s="428" t="s">
        <v>271</v>
      </c>
      <c r="E275" s="428"/>
      <c r="F275" s="428"/>
      <c r="G275" s="428"/>
      <c r="H275" s="429"/>
      <c r="I275" s="70"/>
      <c r="K275" s="61"/>
      <c r="L275" s="444"/>
      <c r="M275" s="101" t="b">
        <v>1</v>
      </c>
      <c r="N275" s="101" t="str">
        <f>IF(M275=TRUE,"1",IF(M275=FALSE,"0"))</f>
        <v>1</v>
      </c>
      <c r="O275" s="94"/>
      <c r="P275" s="56"/>
    </row>
    <row r="276" spans="1:16" customFormat="1" ht="15" customHeight="1" x14ac:dyDescent="0.35">
      <c r="B276" s="530"/>
      <c r="C276" s="71"/>
      <c r="D276" s="430" t="s">
        <v>272</v>
      </c>
      <c r="E276" s="430"/>
      <c r="F276" s="430"/>
      <c r="G276" s="430"/>
      <c r="H276" s="431"/>
      <c r="I276" s="70"/>
      <c r="K276" s="61"/>
      <c r="L276" s="444"/>
      <c r="M276" s="101" t="b">
        <v>1</v>
      </c>
      <c r="N276" s="101" t="str">
        <f>IF(M276=TRUE,"1",IF(M276=FALSE,"0"))</f>
        <v>1</v>
      </c>
      <c r="O276" s="94"/>
      <c r="P276" s="56"/>
    </row>
    <row r="277" spans="1:16" customFormat="1" ht="15" customHeight="1" x14ac:dyDescent="0.35">
      <c r="B277" s="530"/>
      <c r="C277" s="71"/>
      <c r="D277" s="430" t="s">
        <v>273</v>
      </c>
      <c r="E277" s="430"/>
      <c r="F277" s="430"/>
      <c r="G277" s="430"/>
      <c r="H277" s="431"/>
      <c r="I277" s="70"/>
      <c r="K277" s="61"/>
      <c r="L277" s="444"/>
      <c r="M277" s="101" t="b">
        <v>1</v>
      </c>
      <c r="N277" s="101" t="str">
        <f>IF(M277=TRUE,"1",IF(M277=FALSE,"0"))</f>
        <v>1</v>
      </c>
      <c r="O277" s="94"/>
      <c r="P277" s="56"/>
    </row>
    <row r="278" spans="1:16" customFormat="1" ht="28" customHeight="1" x14ac:dyDescent="0.35">
      <c r="B278" s="530"/>
      <c r="C278" s="71"/>
      <c r="D278" s="430" t="s">
        <v>274</v>
      </c>
      <c r="E278" s="430"/>
      <c r="F278" s="430"/>
      <c r="G278" s="430"/>
      <c r="H278" s="431"/>
      <c r="I278" s="70"/>
      <c r="K278" s="61"/>
      <c r="L278" s="444"/>
      <c r="M278" s="101" t="b">
        <v>1</v>
      </c>
      <c r="N278" s="101" t="str">
        <f>IF(M278=TRUE,"1",IF(M278=FALSE,"0"))</f>
        <v>1</v>
      </c>
      <c r="O278" s="94"/>
      <c r="P278" s="56"/>
    </row>
    <row r="279" spans="1:16" customFormat="1" x14ac:dyDescent="0.35">
      <c r="B279" s="531"/>
      <c r="C279" s="72"/>
      <c r="D279" s="432" t="s">
        <v>307</v>
      </c>
      <c r="E279" s="432"/>
      <c r="F279" s="432"/>
      <c r="G279" s="432"/>
      <c r="H279" s="433"/>
      <c r="I279" s="73"/>
      <c r="K279" s="61"/>
      <c r="L279" s="444"/>
      <c r="M279" s="101" t="b">
        <v>1</v>
      </c>
      <c r="N279" s="101"/>
      <c r="O279" s="94"/>
      <c r="P279" s="56"/>
    </row>
    <row r="280" spans="1:16" ht="15.5" x14ac:dyDescent="0.35">
      <c r="A280"/>
      <c r="B280" s="15"/>
      <c r="C280" s="16"/>
      <c r="D280" s="17"/>
      <c r="E280" s="17"/>
      <c r="F280" s="17"/>
      <c r="G280" s="17"/>
      <c r="H280" s="17"/>
      <c r="I280" s="14"/>
      <c r="J280"/>
      <c r="L280" s="102"/>
      <c r="M280" s="103"/>
      <c r="N280" s="103"/>
      <c r="O280" s="94"/>
    </row>
    <row r="281" spans="1:16" ht="28" customHeight="1" x14ac:dyDescent="0.35">
      <c r="A281"/>
      <c r="B281" s="407">
        <v>35</v>
      </c>
      <c r="C281" s="434" t="s">
        <v>83</v>
      </c>
      <c r="D281" s="435"/>
      <c r="E281" s="435"/>
      <c r="F281" s="435"/>
      <c r="G281" s="435"/>
      <c r="H281" s="436"/>
      <c r="I281" s="47" t="str">
        <f>IF(N281=4,"4",IF(N281=3,"3",IF(N281=2,"2",IF(N281=1,"1",IF(N281&lt;=0,"0")))))</f>
        <v>4</v>
      </c>
      <c r="J281"/>
      <c r="L281" s="439">
        <f>'1'!B281</f>
        <v>35</v>
      </c>
      <c r="M281" s="101">
        <v>5</v>
      </c>
      <c r="N281" s="101">
        <f>M281-1</f>
        <v>4</v>
      </c>
      <c r="O281" s="94"/>
    </row>
    <row r="282" spans="1:16" x14ac:dyDescent="0.35">
      <c r="A282"/>
      <c r="B282" s="408"/>
      <c r="C282" s="9" t="s">
        <v>27</v>
      </c>
      <c r="D282" s="413" t="s">
        <v>34</v>
      </c>
      <c r="E282" s="413"/>
      <c r="F282" s="413"/>
      <c r="G282" s="413"/>
      <c r="H282" s="414"/>
      <c r="I282" s="89"/>
      <c r="J282"/>
      <c r="L282" s="440"/>
      <c r="M282" s="101"/>
      <c r="N282" s="101"/>
      <c r="O282" s="94"/>
    </row>
    <row r="283" spans="1:16" x14ac:dyDescent="0.35">
      <c r="A283"/>
      <c r="B283" s="408"/>
      <c r="C283" s="6" t="s">
        <v>28</v>
      </c>
      <c r="D283" s="415" t="s">
        <v>35</v>
      </c>
      <c r="E283" s="415"/>
      <c r="F283" s="415"/>
      <c r="G283" s="415"/>
      <c r="H283" s="416"/>
      <c r="I283" s="91"/>
      <c r="J283"/>
      <c r="L283" s="440"/>
      <c r="M283" s="101"/>
      <c r="N283" s="101"/>
      <c r="O283" s="94"/>
    </row>
    <row r="284" spans="1:16" x14ac:dyDescent="0.35">
      <c r="A284"/>
      <c r="B284" s="408"/>
      <c r="C284" s="6" t="s">
        <v>29</v>
      </c>
      <c r="D284" s="415" t="s">
        <v>36</v>
      </c>
      <c r="E284" s="415"/>
      <c r="F284" s="415"/>
      <c r="G284" s="415"/>
      <c r="H284" s="416"/>
      <c r="I284" s="91"/>
      <c r="J284"/>
      <c r="L284" s="440"/>
      <c r="M284" s="101"/>
      <c r="N284" s="101"/>
      <c r="O284" s="94"/>
    </row>
    <row r="285" spans="1:16" x14ac:dyDescent="0.35">
      <c r="A285"/>
      <c r="B285" s="408"/>
      <c r="C285" s="6" t="s">
        <v>30</v>
      </c>
      <c r="D285" s="415" t="s">
        <v>37</v>
      </c>
      <c r="E285" s="415"/>
      <c r="F285" s="415"/>
      <c r="G285" s="415"/>
      <c r="H285" s="416"/>
      <c r="I285" s="91"/>
      <c r="J285"/>
      <c r="L285" s="440"/>
      <c r="M285" s="101"/>
      <c r="N285" s="101"/>
      <c r="O285" s="94"/>
    </row>
    <row r="286" spans="1:16" x14ac:dyDescent="0.35">
      <c r="A286"/>
      <c r="B286" s="409"/>
      <c r="C286" s="7" t="s">
        <v>31</v>
      </c>
      <c r="D286" s="417" t="s">
        <v>38</v>
      </c>
      <c r="E286" s="417"/>
      <c r="F286" s="417"/>
      <c r="G286" s="417"/>
      <c r="H286" s="418"/>
      <c r="I286" s="93"/>
      <c r="J286"/>
      <c r="L286" s="441"/>
      <c r="M286" s="101"/>
      <c r="N286" s="101" t="s">
        <v>26</v>
      </c>
      <c r="O286" s="106">
        <f>N267+N274+N281</f>
        <v>12</v>
      </c>
    </row>
    <row r="287" spans="1:16" ht="15.5" x14ac:dyDescent="0.35">
      <c r="A287"/>
      <c r="B287" s="18"/>
      <c r="C287" s="19"/>
      <c r="D287" s="20"/>
      <c r="E287" s="20"/>
      <c r="F287" s="20"/>
      <c r="G287" s="20"/>
      <c r="H287" s="20"/>
      <c r="I287" s="14"/>
      <c r="J287"/>
      <c r="L287" s="107"/>
      <c r="M287" s="105"/>
      <c r="N287" s="105"/>
      <c r="O287" s="94"/>
    </row>
    <row r="288" spans="1:16" customFormat="1" ht="15.5" x14ac:dyDescent="0.35">
      <c r="B288" s="22" t="s">
        <v>24</v>
      </c>
      <c r="C288" s="419" t="s">
        <v>275</v>
      </c>
      <c r="D288" s="420"/>
      <c r="E288" s="420"/>
      <c r="F288" s="420"/>
      <c r="G288" s="420"/>
      <c r="H288" s="420"/>
      <c r="I288" s="421"/>
      <c r="K288" s="61"/>
      <c r="L288" s="95"/>
      <c r="M288" s="95"/>
      <c r="N288" s="95"/>
      <c r="O288" s="94"/>
    </row>
    <row r="289" spans="2:15" customFormat="1" ht="15.5" x14ac:dyDescent="0.35">
      <c r="B289" s="15"/>
      <c r="C289" s="16"/>
      <c r="D289" s="17"/>
      <c r="E289" s="17"/>
      <c r="F289" s="17"/>
      <c r="G289" s="17"/>
      <c r="H289" s="17"/>
      <c r="I289" s="14"/>
      <c r="K289" s="61"/>
      <c r="L289" s="95"/>
      <c r="M289" s="95"/>
      <c r="N289" s="95"/>
      <c r="O289" s="94"/>
    </row>
    <row r="290" spans="2:15" customFormat="1" x14ac:dyDescent="0.35">
      <c r="B290" s="407">
        <v>36</v>
      </c>
      <c r="C290" s="410" t="s">
        <v>276</v>
      </c>
      <c r="D290" s="411"/>
      <c r="E290" s="411"/>
      <c r="F290" s="411"/>
      <c r="G290" s="411"/>
      <c r="H290" s="412"/>
      <c r="I290" s="64">
        <f>N290</f>
        <v>4</v>
      </c>
      <c r="K290" s="61"/>
      <c r="L290" s="406">
        <f>'1'!B290</f>
        <v>36</v>
      </c>
      <c r="M290" s="101"/>
      <c r="N290" s="101">
        <f>N294+N293+N292+N291</f>
        <v>4</v>
      </c>
      <c r="O290" s="94"/>
    </row>
    <row r="291" spans="2:15" customFormat="1" ht="28" customHeight="1" x14ac:dyDescent="0.35">
      <c r="B291" s="408"/>
      <c r="C291" s="9"/>
      <c r="D291" s="413" t="s">
        <v>277</v>
      </c>
      <c r="E291" s="413"/>
      <c r="F291" s="413"/>
      <c r="G291" s="413"/>
      <c r="H291" s="414"/>
      <c r="I291" s="45"/>
      <c r="K291" s="61"/>
      <c r="L291" s="406"/>
      <c r="M291" s="101" t="b">
        <v>1</v>
      </c>
      <c r="N291" s="101" t="str">
        <f>IF(M291=TRUE,"1",IF(M291=FALSE,"0"))</f>
        <v>1</v>
      </c>
      <c r="O291" s="94"/>
    </row>
    <row r="292" spans="2:15" customFormat="1" x14ac:dyDescent="0.35">
      <c r="B292" s="408"/>
      <c r="C292" s="6"/>
      <c r="D292" s="415" t="s">
        <v>278</v>
      </c>
      <c r="E292" s="415"/>
      <c r="F292" s="415"/>
      <c r="G292" s="415"/>
      <c r="H292" s="416"/>
      <c r="I292" s="45"/>
      <c r="K292" s="61"/>
      <c r="L292" s="406"/>
      <c r="M292" s="101" t="b">
        <v>1</v>
      </c>
      <c r="N292" s="101" t="str">
        <f>IF(M292=TRUE,"1",IF(M292=FALSE,"0"))</f>
        <v>1</v>
      </c>
      <c r="O292" s="94"/>
    </row>
    <row r="293" spans="2:15" customFormat="1" ht="28" customHeight="1" x14ac:dyDescent="0.35">
      <c r="B293" s="408"/>
      <c r="C293" s="6"/>
      <c r="D293" s="415" t="s">
        <v>279</v>
      </c>
      <c r="E293" s="415"/>
      <c r="F293" s="415"/>
      <c r="G293" s="415"/>
      <c r="H293" s="416"/>
      <c r="I293" s="45"/>
      <c r="K293" s="61"/>
      <c r="L293" s="406"/>
      <c r="M293" s="101" t="b">
        <v>1</v>
      </c>
      <c r="N293" s="101" t="str">
        <f>IF(M293=TRUE,"1",IF(M293=FALSE,"0"))</f>
        <v>1</v>
      </c>
      <c r="O293" s="94"/>
    </row>
    <row r="294" spans="2:15" customFormat="1" ht="28" customHeight="1" x14ac:dyDescent="0.35">
      <c r="B294" s="408"/>
      <c r="C294" s="6"/>
      <c r="D294" s="415" t="s">
        <v>280</v>
      </c>
      <c r="E294" s="415"/>
      <c r="F294" s="415"/>
      <c r="G294" s="415"/>
      <c r="H294" s="416"/>
      <c r="I294" s="45"/>
      <c r="K294" s="61"/>
      <c r="L294" s="406"/>
      <c r="M294" s="101" t="b">
        <v>1</v>
      </c>
      <c r="N294" s="101" t="str">
        <f>IF(M294=TRUE,"1",IF(M294=FALSE,"0"))</f>
        <v>1</v>
      </c>
      <c r="O294" s="95"/>
    </row>
    <row r="295" spans="2:15" customFormat="1" ht="15" customHeight="1" x14ac:dyDescent="0.35">
      <c r="B295" s="409"/>
      <c r="C295" s="7"/>
      <c r="D295" s="417" t="s">
        <v>281</v>
      </c>
      <c r="E295" s="417"/>
      <c r="F295" s="417"/>
      <c r="G295" s="417"/>
      <c r="H295" s="418"/>
      <c r="I295" s="46"/>
      <c r="K295" s="61"/>
      <c r="L295" s="406"/>
      <c r="M295" s="101" t="b">
        <v>1</v>
      </c>
      <c r="N295" s="101"/>
      <c r="O295" s="95"/>
    </row>
    <row r="296" spans="2:15" customFormat="1" ht="15.5" x14ac:dyDescent="0.35">
      <c r="B296" s="18"/>
      <c r="C296" s="19"/>
      <c r="D296" s="20"/>
      <c r="E296" s="20"/>
      <c r="F296" s="20"/>
      <c r="G296" s="20"/>
      <c r="H296" s="20"/>
      <c r="I296" s="14"/>
      <c r="K296" s="61"/>
      <c r="L296" s="95"/>
      <c r="M296" s="95"/>
      <c r="N296" s="95"/>
      <c r="O296" s="95"/>
    </row>
    <row r="297" spans="2:15" customFormat="1" x14ac:dyDescent="0.35">
      <c r="B297" s="407">
        <v>37</v>
      </c>
      <c r="C297" s="410" t="s">
        <v>299</v>
      </c>
      <c r="D297" s="411"/>
      <c r="E297" s="411"/>
      <c r="F297" s="411"/>
      <c r="G297" s="411"/>
      <c r="H297" s="412"/>
      <c r="I297" s="64">
        <f>N297</f>
        <v>4</v>
      </c>
      <c r="K297" s="61"/>
      <c r="L297" s="406">
        <f>'1'!B297</f>
        <v>37</v>
      </c>
      <c r="M297" s="101"/>
      <c r="N297" s="101">
        <f>N301+N300+N299+N298</f>
        <v>4</v>
      </c>
      <c r="O297" s="95"/>
    </row>
    <row r="298" spans="2:15" customFormat="1" x14ac:dyDescent="0.35">
      <c r="B298" s="408"/>
      <c r="C298" s="9"/>
      <c r="D298" s="413" t="s">
        <v>294</v>
      </c>
      <c r="E298" s="413"/>
      <c r="F298" s="413"/>
      <c r="G298" s="413"/>
      <c r="H298" s="414"/>
      <c r="I298" s="45"/>
      <c r="K298" s="61"/>
      <c r="L298" s="406"/>
      <c r="M298" s="101" t="b">
        <v>1</v>
      </c>
      <c r="N298" s="101" t="str">
        <f>IF(M298=TRUE,"1",IF(M298=FALSE,"0"))</f>
        <v>1</v>
      </c>
      <c r="O298" s="95"/>
    </row>
    <row r="299" spans="2:15" customFormat="1" x14ac:dyDescent="0.35">
      <c r="B299" s="408"/>
      <c r="C299" s="6"/>
      <c r="D299" s="415" t="s">
        <v>295</v>
      </c>
      <c r="E299" s="415"/>
      <c r="F299" s="415"/>
      <c r="G299" s="415"/>
      <c r="H299" s="416"/>
      <c r="I299" s="45"/>
      <c r="K299" s="61"/>
      <c r="L299" s="406"/>
      <c r="M299" s="101" t="b">
        <v>1</v>
      </c>
      <c r="N299" s="101" t="str">
        <f>IF(M299=TRUE,"1",IF(M299=FALSE,"0"))</f>
        <v>1</v>
      </c>
      <c r="O299" s="95"/>
    </row>
    <row r="300" spans="2:15" customFormat="1" ht="28" customHeight="1" x14ac:dyDescent="0.35">
      <c r="B300" s="408"/>
      <c r="C300" s="6"/>
      <c r="D300" s="415" t="s">
        <v>296</v>
      </c>
      <c r="E300" s="415"/>
      <c r="F300" s="415"/>
      <c r="G300" s="415"/>
      <c r="H300" s="416"/>
      <c r="I300" s="45"/>
      <c r="K300" s="61"/>
      <c r="L300" s="406"/>
      <c r="M300" s="101" t="b">
        <v>1</v>
      </c>
      <c r="N300" s="101" t="str">
        <f>IF(M300=TRUE,"1",IF(M300=FALSE,"0"))</f>
        <v>1</v>
      </c>
      <c r="O300" s="95">
        <f>N275+N276+N277+N278</f>
        <v>4</v>
      </c>
    </row>
    <row r="301" spans="2:15" customFormat="1" x14ac:dyDescent="0.35">
      <c r="B301" s="408"/>
      <c r="C301" s="6"/>
      <c r="D301" s="415" t="s">
        <v>297</v>
      </c>
      <c r="E301" s="415"/>
      <c r="F301" s="415"/>
      <c r="G301" s="415"/>
      <c r="H301" s="416"/>
      <c r="I301" s="45"/>
      <c r="K301" s="61"/>
      <c r="L301" s="406"/>
      <c r="M301" s="101" t="b">
        <v>1</v>
      </c>
      <c r="N301" s="101" t="str">
        <f>IF(M301=TRUE,"1",IF(M301=FALSE,"0"))</f>
        <v>1</v>
      </c>
      <c r="O301" s="94"/>
    </row>
    <row r="302" spans="2:15" customFormat="1" x14ac:dyDescent="0.35">
      <c r="B302" s="409"/>
      <c r="C302" s="7"/>
      <c r="D302" s="417" t="s">
        <v>298</v>
      </c>
      <c r="E302" s="417"/>
      <c r="F302" s="417"/>
      <c r="G302" s="417"/>
      <c r="H302" s="418"/>
      <c r="I302" s="46"/>
      <c r="K302" s="61"/>
      <c r="L302" s="406"/>
      <c r="M302" s="101" t="b">
        <v>1</v>
      </c>
      <c r="N302" s="101"/>
      <c r="O302" s="94"/>
    </row>
    <row r="303" spans="2:15" customFormat="1" ht="15.5" x14ac:dyDescent="0.35">
      <c r="B303" s="18"/>
      <c r="C303" s="19"/>
      <c r="D303" s="20"/>
      <c r="E303" s="20"/>
      <c r="F303" s="20"/>
      <c r="G303" s="20"/>
      <c r="H303" s="20"/>
      <c r="I303" s="14"/>
      <c r="K303" s="61"/>
      <c r="L303" s="95"/>
      <c r="M303" s="95"/>
      <c r="N303" s="95"/>
      <c r="O303" s="94"/>
    </row>
    <row r="304" spans="2:15" customFormat="1" x14ac:dyDescent="0.35">
      <c r="B304" s="407">
        <v>38</v>
      </c>
      <c r="C304" s="410" t="s">
        <v>282</v>
      </c>
      <c r="D304" s="411"/>
      <c r="E304" s="411"/>
      <c r="F304" s="411"/>
      <c r="G304" s="411"/>
      <c r="H304" s="412"/>
      <c r="I304" s="64">
        <f>N304</f>
        <v>4</v>
      </c>
      <c r="K304" s="61"/>
      <c r="L304" s="406">
        <f>'1'!B304</f>
        <v>38</v>
      </c>
      <c r="M304" s="101"/>
      <c r="N304" s="101">
        <f>N308+N307+N306+N305</f>
        <v>4</v>
      </c>
      <c r="O304" s="94"/>
    </row>
    <row r="305" spans="1:15" customFormat="1" x14ac:dyDescent="0.35">
      <c r="B305" s="408"/>
      <c r="C305" s="65"/>
      <c r="D305" s="413" t="s">
        <v>283</v>
      </c>
      <c r="E305" s="413"/>
      <c r="F305" s="413"/>
      <c r="G305" s="413"/>
      <c r="H305" s="414"/>
      <c r="I305" s="45"/>
      <c r="K305" s="61"/>
      <c r="L305" s="406"/>
      <c r="M305" s="101" t="b">
        <v>1</v>
      </c>
      <c r="N305" s="101" t="str">
        <f>IF(M305=TRUE,"1",IF(M305=FALSE,"0"))</f>
        <v>1</v>
      </c>
      <c r="O305" s="94"/>
    </row>
    <row r="306" spans="1:15" customFormat="1" x14ac:dyDescent="0.35">
      <c r="B306" s="408"/>
      <c r="C306" s="66"/>
      <c r="D306" s="80" t="s">
        <v>293</v>
      </c>
      <c r="E306" s="56"/>
      <c r="F306" s="56"/>
      <c r="G306" s="56"/>
      <c r="H306" s="56"/>
      <c r="I306" s="45"/>
      <c r="K306" s="61"/>
      <c r="L306" s="406"/>
      <c r="M306" s="101" t="b">
        <v>1</v>
      </c>
      <c r="N306" s="101" t="str">
        <f>IF(M306=TRUE,"1",IF(M306=FALSE,"0"))</f>
        <v>1</v>
      </c>
      <c r="O306" s="94"/>
    </row>
    <row r="307" spans="1:15" customFormat="1" ht="28" customHeight="1" x14ac:dyDescent="0.35">
      <c r="B307" s="408"/>
      <c r="C307" s="66"/>
      <c r="D307" s="415" t="s">
        <v>284</v>
      </c>
      <c r="E307" s="415"/>
      <c r="F307" s="415"/>
      <c r="G307" s="415"/>
      <c r="H307" s="416"/>
      <c r="I307" s="45"/>
      <c r="K307" s="61"/>
      <c r="L307" s="406"/>
      <c r="M307" s="101" t="b">
        <v>1</v>
      </c>
      <c r="N307" s="101" t="str">
        <f>IF(M307=TRUE,"1",IF(M307=FALSE,"0"))</f>
        <v>1</v>
      </c>
      <c r="O307" s="94"/>
    </row>
    <row r="308" spans="1:15" customFormat="1" x14ac:dyDescent="0.35">
      <c r="B308" s="408"/>
      <c r="C308" s="66"/>
      <c r="D308" s="415" t="s">
        <v>285</v>
      </c>
      <c r="E308" s="415"/>
      <c r="F308" s="415"/>
      <c r="G308" s="415"/>
      <c r="H308" s="416"/>
      <c r="I308" s="45"/>
      <c r="K308" s="61"/>
      <c r="L308" s="406"/>
      <c r="M308" s="101" t="b">
        <v>1</v>
      </c>
      <c r="N308" s="101" t="str">
        <f>IF(M308=TRUE,"1",IF(M308=FALSE,"0"))</f>
        <v>1</v>
      </c>
      <c r="O308" s="94"/>
    </row>
    <row r="309" spans="1:15" customFormat="1" x14ac:dyDescent="0.35">
      <c r="B309" s="409"/>
      <c r="C309" s="67"/>
      <c r="D309" s="417" t="s">
        <v>286</v>
      </c>
      <c r="E309" s="417"/>
      <c r="F309" s="417"/>
      <c r="G309" s="417"/>
      <c r="H309" s="418"/>
      <c r="I309" s="46"/>
      <c r="K309" s="61"/>
      <c r="L309" s="406"/>
      <c r="M309" s="101" t="b">
        <v>1</v>
      </c>
      <c r="N309" s="101"/>
      <c r="O309" s="94"/>
    </row>
    <row r="310" spans="1:15" customFormat="1" ht="15.5" x14ac:dyDescent="0.35">
      <c r="B310" s="18"/>
      <c r="C310" s="19"/>
      <c r="D310" s="20"/>
      <c r="E310" s="20"/>
      <c r="F310" s="20"/>
      <c r="G310" s="20"/>
      <c r="H310" s="20"/>
      <c r="I310" s="14"/>
      <c r="K310" s="61"/>
      <c r="L310" s="95"/>
      <c r="M310" s="95"/>
      <c r="N310" s="95"/>
      <c r="O310" s="94"/>
    </row>
    <row r="311" spans="1:15" customFormat="1" x14ac:dyDescent="0.35">
      <c r="B311" s="407">
        <v>39</v>
      </c>
      <c r="C311" s="410" t="s">
        <v>287</v>
      </c>
      <c r="D311" s="411"/>
      <c r="E311" s="411"/>
      <c r="F311" s="411"/>
      <c r="G311" s="411"/>
      <c r="H311" s="412"/>
      <c r="I311" s="64">
        <f>N311</f>
        <v>4</v>
      </c>
      <c r="K311" s="61"/>
      <c r="L311" s="406">
        <f>'1'!B311</f>
        <v>39</v>
      </c>
      <c r="M311" s="101"/>
      <c r="N311" s="101">
        <f>N315+N314+N313+N312</f>
        <v>4</v>
      </c>
      <c r="O311" s="94"/>
    </row>
    <row r="312" spans="1:15" customFormat="1" x14ac:dyDescent="0.35">
      <c r="B312" s="408"/>
      <c r="C312" s="9"/>
      <c r="D312" s="413" t="s">
        <v>288</v>
      </c>
      <c r="E312" s="413"/>
      <c r="F312" s="413"/>
      <c r="G312" s="413"/>
      <c r="H312" s="414"/>
      <c r="I312" s="45"/>
      <c r="K312" s="61"/>
      <c r="L312" s="406"/>
      <c r="M312" s="101" t="b">
        <v>1</v>
      </c>
      <c r="N312" s="101" t="str">
        <f>IF(M312=TRUE,"1",IF(M312=FALSE,"0"))</f>
        <v>1</v>
      </c>
      <c r="O312" s="94"/>
    </row>
    <row r="313" spans="1:15" customFormat="1" ht="28" customHeight="1" x14ac:dyDescent="0.35">
      <c r="B313" s="408"/>
      <c r="C313" s="6"/>
      <c r="D313" s="415" t="s">
        <v>289</v>
      </c>
      <c r="E313" s="415"/>
      <c r="F313" s="415"/>
      <c r="G313" s="415"/>
      <c r="H313" s="416"/>
      <c r="I313" s="45"/>
      <c r="K313" s="61"/>
      <c r="L313" s="406"/>
      <c r="M313" s="101" t="b">
        <v>1</v>
      </c>
      <c r="N313" s="101" t="str">
        <f>IF(M313=TRUE,"1",IF(M313=FALSE,"0"))</f>
        <v>1</v>
      </c>
      <c r="O313" s="94"/>
    </row>
    <row r="314" spans="1:15" customFormat="1" x14ac:dyDescent="0.35">
      <c r="B314" s="408"/>
      <c r="C314" s="6"/>
      <c r="D314" s="415" t="s">
        <v>290</v>
      </c>
      <c r="E314" s="415"/>
      <c r="F314" s="415"/>
      <c r="G314" s="415"/>
      <c r="H314" s="416"/>
      <c r="I314" s="45"/>
      <c r="K314" s="61"/>
      <c r="L314" s="406"/>
      <c r="M314" s="101" t="b">
        <v>1</v>
      </c>
      <c r="N314" s="101" t="str">
        <f>IF(M314=TRUE,"1",IF(M314=FALSE,"0"))</f>
        <v>1</v>
      </c>
      <c r="O314" s="94"/>
    </row>
    <row r="315" spans="1:15" customFormat="1" x14ac:dyDescent="0.35">
      <c r="B315" s="408"/>
      <c r="C315" s="6"/>
      <c r="D315" s="415" t="s">
        <v>291</v>
      </c>
      <c r="E315" s="415"/>
      <c r="F315" s="415"/>
      <c r="G315" s="415"/>
      <c r="H315" s="416"/>
      <c r="I315" s="45"/>
      <c r="K315" s="61"/>
      <c r="L315" s="406"/>
      <c r="M315" s="101" t="b">
        <v>1</v>
      </c>
      <c r="N315" s="101" t="str">
        <f>IF(M315=TRUE,"1",IF(M315=FALSE,"0"))</f>
        <v>1</v>
      </c>
      <c r="O315" s="94"/>
    </row>
    <row r="316" spans="1:15" customFormat="1" x14ac:dyDescent="0.35">
      <c r="B316" s="409"/>
      <c r="C316" s="7" t="s">
        <v>26</v>
      </c>
      <c r="D316" s="417" t="s">
        <v>292</v>
      </c>
      <c r="E316" s="417"/>
      <c r="F316" s="417"/>
      <c r="G316" s="417"/>
      <c r="H316" s="418"/>
      <c r="I316" s="46"/>
      <c r="K316" s="61"/>
      <c r="L316" s="406"/>
      <c r="M316" s="101" t="b">
        <v>1</v>
      </c>
      <c r="N316" s="101"/>
      <c r="O316" s="106">
        <f>N290+N297+N304+N311</f>
        <v>16</v>
      </c>
    </row>
    <row r="317" spans="1:15" customFormat="1" ht="15.5" x14ac:dyDescent="0.35">
      <c r="A317" s="56"/>
      <c r="B317" s="18"/>
      <c r="C317" s="19"/>
      <c r="D317" s="55"/>
      <c r="E317" s="55"/>
      <c r="F317" s="55"/>
      <c r="G317" s="55"/>
      <c r="H317" s="55"/>
      <c r="I317" s="14"/>
      <c r="J317" s="56"/>
      <c r="K317" s="61"/>
      <c r="L317" s="94"/>
      <c r="M317" s="95"/>
      <c r="N317" s="95"/>
      <c r="O317" s="106">
        <f>O72+O144+O188+O240+O263+O286+O316</f>
        <v>156</v>
      </c>
    </row>
    <row r="318" spans="1:15" ht="15.5" x14ac:dyDescent="0.35">
      <c r="A318"/>
      <c r="B318" s="18"/>
      <c r="C318" s="19"/>
      <c r="D318" s="20"/>
      <c r="E318" s="20"/>
      <c r="F318" s="20"/>
      <c r="G318" s="20"/>
      <c r="H318" s="20"/>
      <c r="I318" s="14"/>
      <c r="J318"/>
      <c r="L318" s="94"/>
      <c r="M318" s="95"/>
      <c r="N318" s="95"/>
      <c r="O318" s="94"/>
    </row>
    <row r="319" spans="1:15" ht="15.5" x14ac:dyDescent="0.35">
      <c r="A319"/>
      <c r="B319" s="18"/>
      <c r="C319" s="19"/>
      <c r="D319" s="20"/>
      <c r="E319" s="20"/>
      <c r="F319" s="20"/>
      <c r="G319" s="20"/>
      <c r="H319" s="20"/>
      <c r="I319" s="14"/>
      <c r="J319"/>
      <c r="L319" s="94"/>
      <c r="M319" s="95"/>
      <c r="N319" s="95"/>
      <c r="O319" s="94"/>
    </row>
    <row r="320" spans="1:15" x14ac:dyDescent="0.35">
      <c r="A320"/>
      <c r="B320" s="14"/>
      <c r="C320" s="3"/>
      <c r="D320" s="3"/>
      <c r="E320" s="3"/>
      <c r="F320" s="3"/>
      <c r="G320" s="3"/>
      <c r="H320" s="3"/>
      <c r="I320" s="2"/>
      <c r="J320"/>
      <c r="L320" s="94"/>
      <c r="M320" s="95"/>
      <c r="N320" s="95"/>
      <c r="O320" s="94"/>
    </row>
    <row r="321" spans="1:15" x14ac:dyDescent="0.35">
      <c r="A321"/>
      <c r="C321" s="464" t="s">
        <v>14</v>
      </c>
      <c r="D321" s="466" t="s">
        <v>45</v>
      </c>
      <c r="E321" s="467"/>
      <c r="F321" s="470" t="s">
        <v>45</v>
      </c>
      <c r="G321" s="471"/>
      <c r="H321" s="470" t="s">
        <v>48</v>
      </c>
      <c r="I321" s="471"/>
      <c r="J321"/>
      <c r="L321" s="94"/>
      <c r="M321" s="95"/>
      <c r="N321" s="95"/>
      <c r="O321" s="94"/>
    </row>
    <row r="322" spans="1:15" x14ac:dyDescent="0.35">
      <c r="A322"/>
      <c r="C322" s="465"/>
      <c r="D322" s="468"/>
      <c r="E322" s="469"/>
      <c r="F322" s="54" t="s">
        <v>46</v>
      </c>
      <c r="G322" s="54" t="s">
        <v>47</v>
      </c>
      <c r="H322" s="54" t="s">
        <v>49</v>
      </c>
      <c r="I322" s="53" t="s">
        <v>50</v>
      </c>
      <c r="J322"/>
      <c r="L322" s="94"/>
      <c r="M322" s="95"/>
      <c r="N322" s="95"/>
      <c r="O322" s="94"/>
    </row>
    <row r="323" spans="1:15" x14ac:dyDescent="0.35">
      <c r="A323"/>
      <c r="C323" s="52">
        <v>1</v>
      </c>
      <c r="D323" s="27" t="s">
        <v>1</v>
      </c>
      <c r="E323" s="28"/>
      <c r="F323" s="29">
        <f>O72</f>
        <v>24</v>
      </c>
      <c r="G323" s="29">
        <v>16</v>
      </c>
      <c r="H323" s="29">
        <f t="shared" ref="H323:H330" si="0">((F323/G323)*100)</f>
        <v>150</v>
      </c>
      <c r="I323" s="31" t="str">
        <f t="shared" ref="I323:I330" si="1">IF(H323&gt;=91,"A",IF(H323&gt;=76,"B",IF(H323&gt;=61,"C",IF(H323&gt;=51,"D",IF(H323&lt;=50,"E")))))</f>
        <v>A</v>
      </c>
      <c r="J323"/>
      <c r="L323" s="94"/>
      <c r="M323" s="95"/>
      <c r="N323" s="95"/>
      <c r="O323" s="94"/>
    </row>
    <row r="324" spans="1:15" x14ac:dyDescent="0.35">
      <c r="A324"/>
      <c r="C324" s="52">
        <v>2</v>
      </c>
      <c r="D324" s="27" t="s">
        <v>23</v>
      </c>
      <c r="E324" s="28"/>
      <c r="F324" s="29">
        <f>O144</f>
        <v>40</v>
      </c>
      <c r="G324" s="29">
        <v>40</v>
      </c>
      <c r="H324" s="29">
        <f t="shared" si="0"/>
        <v>100</v>
      </c>
      <c r="I324" s="31" t="str">
        <f t="shared" si="1"/>
        <v>A</v>
      </c>
      <c r="J324"/>
      <c r="L324" s="94"/>
      <c r="M324" s="95"/>
      <c r="N324" s="95"/>
      <c r="O324" s="94"/>
    </row>
    <row r="325" spans="1:15" x14ac:dyDescent="0.35">
      <c r="A325"/>
      <c r="C325" s="52">
        <v>3</v>
      </c>
      <c r="D325" s="27" t="s">
        <v>20</v>
      </c>
      <c r="E325" s="28"/>
      <c r="F325" s="29">
        <f>O188</f>
        <v>24</v>
      </c>
      <c r="G325" s="30">
        <v>24</v>
      </c>
      <c r="H325" s="29">
        <f t="shared" si="0"/>
        <v>100</v>
      </c>
      <c r="I325" s="31" t="str">
        <f t="shared" si="1"/>
        <v>A</v>
      </c>
      <c r="J325"/>
      <c r="L325" s="94"/>
      <c r="M325" s="95"/>
      <c r="N325" s="95"/>
      <c r="O325" s="94"/>
    </row>
    <row r="326" spans="1:15" x14ac:dyDescent="0.35">
      <c r="A326"/>
      <c r="C326" s="52">
        <v>4</v>
      </c>
      <c r="D326" s="27" t="s">
        <v>21</v>
      </c>
      <c r="E326" s="28"/>
      <c r="F326" s="29">
        <f>O240</f>
        <v>28</v>
      </c>
      <c r="G326" s="29">
        <v>28</v>
      </c>
      <c r="H326" s="29">
        <f t="shared" si="0"/>
        <v>100</v>
      </c>
      <c r="I326" s="31" t="str">
        <f t="shared" si="1"/>
        <v>A</v>
      </c>
      <c r="J326"/>
      <c r="L326" s="94"/>
      <c r="M326" s="95"/>
      <c r="N326" s="95"/>
      <c r="O326" s="94"/>
    </row>
    <row r="327" spans="1:15" x14ac:dyDescent="0.35">
      <c r="A327"/>
      <c r="C327" s="52">
        <v>5</v>
      </c>
      <c r="D327" s="27" t="s">
        <v>19</v>
      </c>
      <c r="E327" s="28"/>
      <c r="F327" s="29">
        <f>O263</f>
        <v>12</v>
      </c>
      <c r="G327" s="29">
        <v>12</v>
      </c>
      <c r="H327" s="29">
        <f t="shared" si="0"/>
        <v>100</v>
      </c>
      <c r="I327" s="31" t="str">
        <f t="shared" si="1"/>
        <v>A</v>
      </c>
      <c r="J327"/>
      <c r="L327" s="94"/>
      <c r="M327" s="95"/>
      <c r="N327" s="95"/>
      <c r="O327" s="94"/>
    </row>
    <row r="328" spans="1:15" x14ac:dyDescent="0.35">
      <c r="A328"/>
      <c r="C328" s="52">
        <v>6</v>
      </c>
      <c r="D328" s="27" t="s">
        <v>22</v>
      </c>
      <c r="E328" s="28"/>
      <c r="F328" s="29">
        <f>O286</f>
        <v>12</v>
      </c>
      <c r="G328" s="29">
        <v>12</v>
      </c>
      <c r="H328" s="29">
        <f t="shared" si="0"/>
        <v>100</v>
      </c>
      <c r="I328" s="31" t="str">
        <f t="shared" si="1"/>
        <v>A</v>
      </c>
      <c r="J328"/>
      <c r="L328" s="94"/>
      <c r="M328" s="95"/>
      <c r="N328" s="95"/>
      <c r="O328" s="94"/>
    </row>
    <row r="329" spans="1:15" x14ac:dyDescent="0.35">
      <c r="A329"/>
      <c r="C329" s="52">
        <v>7</v>
      </c>
      <c r="D329" s="27" t="s">
        <v>275</v>
      </c>
      <c r="E329" s="28"/>
      <c r="F329" s="29">
        <f>O316</f>
        <v>16</v>
      </c>
      <c r="G329" s="29">
        <v>16</v>
      </c>
      <c r="H329" s="29">
        <f t="shared" si="0"/>
        <v>100</v>
      </c>
      <c r="I329" s="31" t="str">
        <f t="shared" si="1"/>
        <v>A</v>
      </c>
      <c r="J329"/>
      <c r="L329" s="94"/>
      <c r="M329" s="95"/>
      <c r="N329" s="95"/>
      <c r="O329" s="94"/>
    </row>
    <row r="330" spans="1:15" x14ac:dyDescent="0.35">
      <c r="A330"/>
      <c r="C330" s="472" t="s">
        <v>51</v>
      </c>
      <c r="D330" s="472"/>
      <c r="E330" s="472"/>
      <c r="F330" s="42">
        <f>SUM(F323:F329)</f>
        <v>156</v>
      </c>
      <c r="G330" s="42">
        <f>SUM(G323:G329)</f>
        <v>148</v>
      </c>
      <c r="H330" s="43">
        <f t="shared" si="0"/>
        <v>105.40540540540539</v>
      </c>
      <c r="I330" s="44" t="str">
        <f t="shared" si="1"/>
        <v>A</v>
      </c>
      <c r="J330"/>
      <c r="L330" s="94"/>
      <c r="M330" s="95"/>
      <c r="N330" s="95"/>
      <c r="O330" s="94"/>
    </row>
    <row r="331" spans="1:15" x14ac:dyDescent="0.35">
      <c r="A331"/>
      <c r="C331"/>
      <c r="D331"/>
      <c r="E331"/>
      <c r="F331"/>
      <c r="G331"/>
      <c r="H331"/>
      <c r="I331" s="4"/>
      <c r="J331"/>
      <c r="O331"/>
    </row>
    <row r="332" spans="1:15" ht="15.5" x14ac:dyDescent="0.35">
      <c r="A332"/>
      <c r="C332" s="36"/>
      <c r="D332" s="33"/>
      <c r="E332" s="34"/>
      <c r="F332" s="35"/>
      <c r="G332" s="35" t="s">
        <v>57</v>
      </c>
      <c r="H332" s="113" t="e">
        <f>#REF!</f>
        <v>#REF!</v>
      </c>
      <c r="I332" s="35"/>
      <c r="J332"/>
      <c r="O332"/>
    </row>
    <row r="333" spans="1:15" ht="15.5" x14ac:dyDescent="0.35">
      <c r="A333"/>
      <c r="C333" s="36"/>
      <c r="D333" s="39" t="s">
        <v>53</v>
      </c>
      <c r="E333" s="39"/>
      <c r="F333" s="40"/>
      <c r="G333" s="40" t="s">
        <v>52</v>
      </c>
      <c r="H333" s="35"/>
      <c r="I333" s="35"/>
      <c r="J333"/>
      <c r="O333"/>
    </row>
    <row r="334" spans="1:15" ht="15.5" x14ac:dyDescent="0.35">
      <c r="A334"/>
      <c r="C334" s="36"/>
      <c r="D334" s="34"/>
      <c r="E334" s="34"/>
      <c r="F334" s="35"/>
      <c r="G334" s="35"/>
      <c r="H334" s="35"/>
      <c r="I334" s="35"/>
      <c r="J334" s="38"/>
      <c r="O334"/>
    </row>
    <row r="335" spans="1:15" ht="15.5" x14ac:dyDescent="0.35">
      <c r="A335"/>
      <c r="C335" s="36"/>
      <c r="D335" s="34"/>
      <c r="E335" s="34"/>
      <c r="F335" s="35"/>
      <c r="G335" s="35"/>
      <c r="H335" s="35"/>
      <c r="I335" s="35"/>
      <c r="J335" s="38"/>
      <c r="O335"/>
    </row>
    <row r="336" spans="1:15" ht="15.5" x14ac:dyDescent="0.35">
      <c r="A336"/>
      <c r="C336" s="36"/>
      <c r="D336" s="41" t="e">
        <f>F13</f>
        <v>#REF!</v>
      </c>
      <c r="E336" s="34"/>
      <c r="F336" s="35"/>
      <c r="G336" s="41" t="e">
        <f>#REF!</f>
        <v>#REF!</v>
      </c>
      <c r="H336" s="37"/>
      <c r="I336" s="35"/>
      <c r="J336" s="38"/>
      <c r="O336"/>
    </row>
    <row r="337" spans="1:15" ht="15.5" x14ac:dyDescent="0.35">
      <c r="A337"/>
      <c r="C337" s="36"/>
      <c r="D337" s="35" t="e">
        <f>F15</f>
        <v>#REF!</v>
      </c>
      <c r="E337" s="34"/>
      <c r="F337" s="35"/>
      <c r="G337" s="35" t="e">
        <f>#REF!</f>
        <v>#REF!</v>
      </c>
      <c r="H337" s="35"/>
      <c r="I337" s="35"/>
      <c r="J337" s="38"/>
      <c r="O337"/>
    </row>
    <row r="338" spans="1:15" ht="15.5" x14ac:dyDescent="0.35">
      <c r="A338"/>
      <c r="C338" s="36"/>
      <c r="D338" s="34"/>
      <c r="E338" s="34"/>
      <c r="F338" s="35"/>
      <c r="G338" s="35"/>
      <c r="H338" s="35"/>
      <c r="I338" s="35"/>
      <c r="J338" s="38"/>
      <c r="O338"/>
    </row>
    <row r="339" spans="1:15" ht="15.5" x14ac:dyDescent="0.35">
      <c r="A339"/>
      <c r="C339" s="36"/>
      <c r="D339" s="395" t="s">
        <v>54</v>
      </c>
      <c r="E339" s="395"/>
      <c r="F339" s="395"/>
      <c r="G339" s="395"/>
      <c r="H339" s="395"/>
      <c r="I339" s="35"/>
      <c r="J339" s="38"/>
      <c r="O339"/>
    </row>
    <row r="340" spans="1:15" ht="15.5" x14ac:dyDescent="0.35">
      <c r="A340"/>
      <c r="C340" s="36"/>
      <c r="D340" s="395" t="s">
        <v>55</v>
      </c>
      <c r="E340" s="395"/>
      <c r="F340" s="395"/>
      <c r="G340" s="395"/>
      <c r="H340" s="395"/>
      <c r="I340" s="35"/>
      <c r="J340"/>
    </row>
    <row r="341" spans="1:15" ht="15.5" x14ac:dyDescent="0.35">
      <c r="A341"/>
      <c r="C341" s="36"/>
      <c r="D341" s="34"/>
      <c r="E341" s="34"/>
      <c r="F341" s="35"/>
      <c r="G341" s="35"/>
      <c r="H341" s="35"/>
      <c r="I341" s="35"/>
      <c r="J341"/>
    </row>
    <row r="342" spans="1:15" ht="15.5" x14ac:dyDescent="0.35">
      <c r="A342"/>
      <c r="C342" s="36"/>
      <c r="D342" s="34"/>
      <c r="E342" s="34"/>
      <c r="F342" s="35"/>
      <c r="G342" s="35"/>
      <c r="H342" s="35"/>
      <c r="I342" s="35"/>
      <c r="J342"/>
    </row>
    <row r="343" spans="1:15" ht="15.5" x14ac:dyDescent="0.35">
      <c r="A343"/>
      <c r="C343" s="36"/>
      <c r="D343" s="463" t="e">
        <f>#REF!</f>
        <v>#REF!</v>
      </c>
      <c r="E343" s="463"/>
      <c r="F343" s="463"/>
      <c r="G343" s="463"/>
      <c r="H343" s="463"/>
      <c r="I343" s="35"/>
      <c r="J343"/>
    </row>
    <row r="344" spans="1:15" ht="15.5" x14ac:dyDescent="0.35">
      <c r="A344"/>
      <c r="C344" s="36"/>
      <c r="D344" s="395" t="e">
        <f>#REF!</f>
        <v>#REF!</v>
      </c>
      <c r="E344" s="395"/>
      <c r="F344" s="395"/>
      <c r="G344" s="395"/>
      <c r="H344" s="395"/>
      <c r="I344" s="35"/>
      <c r="J344"/>
    </row>
    <row r="346" spans="1:15" s="61" customFormat="1" x14ac:dyDescent="0.35">
      <c r="C346" s="62"/>
      <c r="D346" s="62"/>
      <c r="E346" s="62"/>
      <c r="F346" s="62"/>
      <c r="G346" s="62"/>
      <c r="H346" s="62"/>
      <c r="I346" s="110"/>
      <c r="K346" s="62"/>
      <c r="L346" s="62"/>
      <c r="M346" s="83"/>
      <c r="N346" s="83"/>
      <c r="O346" s="62"/>
    </row>
    <row r="347" spans="1:15" s="61" customFormat="1" x14ac:dyDescent="0.35">
      <c r="C347" s="62"/>
      <c r="D347" s="62"/>
      <c r="E347" s="62"/>
      <c r="F347" s="62"/>
      <c r="G347" s="62"/>
      <c r="H347" s="62"/>
      <c r="I347" s="110"/>
      <c r="K347" s="62"/>
      <c r="L347" s="62"/>
      <c r="M347" s="83"/>
      <c r="N347" s="83"/>
      <c r="O347" s="62"/>
    </row>
    <row r="348" spans="1:15" s="61" customFormat="1" x14ac:dyDescent="0.35">
      <c r="B348" s="56"/>
      <c r="C348" s="62"/>
      <c r="D348" s="62"/>
      <c r="E348" s="62"/>
      <c r="F348" s="62"/>
      <c r="G348" s="62"/>
      <c r="H348" s="62"/>
      <c r="I348" s="110"/>
      <c r="K348" s="62"/>
      <c r="L348" s="62"/>
      <c r="M348" s="83"/>
      <c r="N348" s="83"/>
      <c r="O348" s="62"/>
    </row>
    <row r="349" spans="1:15" s="61" customFormat="1" ht="15" customHeight="1" x14ac:dyDescent="0.35">
      <c r="B349" s="396" t="s">
        <v>109</v>
      </c>
      <c r="C349" s="62"/>
      <c r="D349" s="62" t="s">
        <v>85</v>
      </c>
      <c r="E349" s="62"/>
      <c r="F349" s="62" t="s">
        <v>103</v>
      </c>
      <c r="G349" s="62"/>
      <c r="H349" s="62"/>
      <c r="I349" s="110"/>
      <c r="K349" s="62"/>
      <c r="L349" s="62"/>
      <c r="M349" s="83"/>
      <c r="N349" s="83"/>
      <c r="O349" s="62"/>
    </row>
    <row r="350" spans="1:15" s="61" customFormat="1" x14ac:dyDescent="0.35">
      <c r="B350" s="397"/>
      <c r="C350" s="62"/>
      <c r="D350" s="62" t="s">
        <v>88</v>
      </c>
      <c r="E350" s="62"/>
      <c r="F350" s="62"/>
      <c r="G350" s="62"/>
      <c r="H350" s="62"/>
      <c r="I350" s="110"/>
      <c r="K350" s="62"/>
      <c r="L350" s="62"/>
      <c r="M350" s="83"/>
      <c r="N350" s="83"/>
      <c r="O350" s="62"/>
    </row>
    <row r="351" spans="1:15" s="61" customFormat="1" x14ac:dyDescent="0.35">
      <c r="B351" s="397"/>
      <c r="C351" s="62"/>
      <c r="D351" s="62" t="s">
        <v>89</v>
      </c>
      <c r="E351" s="62"/>
      <c r="F351" s="62"/>
      <c r="G351" s="62"/>
      <c r="H351" s="62"/>
      <c r="I351" s="110"/>
      <c r="K351" s="62"/>
      <c r="L351" s="62"/>
      <c r="M351" s="83"/>
      <c r="N351" s="83"/>
      <c r="O351" s="62"/>
    </row>
    <row r="352" spans="1:15" s="61" customFormat="1" x14ac:dyDescent="0.35">
      <c r="B352" s="397"/>
      <c r="C352" s="62"/>
      <c r="D352" s="62" t="s">
        <v>90</v>
      </c>
      <c r="E352" s="62"/>
      <c r="F352" s="62"/>
      <c r="G352" s="62"/>
      <c r="H352" s="62"/>
      <c r="I352" s="110"/>
      <c r="K352" s="62"/>
      <c r="L352" s="62"/>
      <c r="M352" s="83"/>
      <c r="N352" s="83"/>
      <c r="O352" s="62"/>
    </row>
    <row r="353" spans="2:15" s="61" customFormat="1" x14ac:dyDescent="0.35">
      <c r="B353" s="397"/>
      <c r="C353" s="62"/>
      <c r="D353" s="62" t="s">
        <v>91</v>
      </c>
      <c r="E353" s="62"/>
      <c r="F353" s="62"/>
      <c r="G353" s="62"/>
      <c r="H353" s="62"/>
      <c r="I353" s="110"/>
      <c r="K353" s="62"/>
      <c r="L353" s="62"/>
      <c r="M353" s="83"/>
      <c r="N353" s="83"/>
      <c r="O353" s="62"/>
    </row>
    <row r="354" spans="2:15" s="61" customFormat="1" x14ac:dyDescent="0.35">
      <c r="B354" s="397"/>
      <c r="C354" s="62"/>
      <c r="D354" s="62" t="s">
        <v>92</v>
      </c>
      <c r="E354" s="62"/>
      <c r="F354" s="62"/>
      <c r="G354" s="62"/>
      <c r="H354" s="62"/>
      <c r="I354" s="110"/>
      <c r="K354" s="62"/>
      <c r="L354" s="62"/>
      <c r="M354" s="83"/>
      <c r="N354" s="83"/>
      <c r="O354" s="62"/>
    </row>
    <row r="355" spans="2:15" s="61" customFormat="1" x14ac:dyDescent="0.35">
      <c r="B355" s="397"/>
      <c r="C355" s="62"/>
      <c r="D355" s="62" t="s">
        <v>93</v>
      </c>
      <c r="E355" s="62"/>
      <c r="F355" s="62"/>
      <c r="G355" s="62"/>
      <c r="H355" s="62"/>
      <c r="I355" s="110"/>
      <c r="K355" s="62"/>
      <c r="L355" s="62"/>
      <c r="M355" s="83"/>
      <c r="N355" s="83"/>
      <c r="O355" s="62"/>
    </row>
    <row r="356" spans="2:15" s="61" customFormat="1" x14ac:dyDescent="0.35">
      <c r="B356" s="397"/>
      <c r="C356" s="62"/>
      <c r="D356" s="62" t="s">
        <v>94</v>
      </c>
      <c r="E356" s="62"/>
      <c r="F356" s="62"/>
      <c r="G356" s="62"/>
      <c r="H356" s="62"/>
      <c r="I356" s="110"/>
      <c r="K356" s="62"/>
      <c r="L356" s="62"/>
      <c r="M356" s="83"/>
      <c r="N356" s="83"/>
      <c r="O356" s="62"/>
    </row>
    <row r="357" spans="2:15" s="61" customFormat="1" x14ac:dyDescent="0.35">
      <c r="B357" s="397"/>
      <c r="C357" s="62"/>
      <c r="D357" s="62" t="s">
        <v>95</v>
      </c>
      <c r="E357" s="62"/>
      <c r="F357" s="62"/>
      <c r="G357" s="62"/>
      <c r="H357" s="62"/>
      <c r="I357" s="110"/>
      <c r="K357" s="62"/>
      <c r="L357" s="62"/>
      <c r="M357" s="83"/>
      <c r="N357" s="83"/>
      <c r="O357" s="62"/>
    </row>
    <row r="358" spans="2:15" s="61" customFormat="1" x14ac:dyDescent="0.35">
      <c r="B358" s="397"/>
      <c r="C358" s="62"/>
      <c r="D358" s="62" t="s">
        <v>96</v>
      </c>
      <c r="E358" s="62"/>
      <c r="F358" s="62"/>
      <c r="G358" s="62"/>
      <c r="H358" s="62"/>
      <c r="I358" s="110"/>
      <c r="K358" s="62"/>
      <c r="L358" s="62"/>
      <c r="M358" s="83"/>
      <c r="N358" s="83"/>
      <c r="O358" s="62"/>
    </row>
    <row r="359" spans="2:15" s="61" customFormat="1" x14ac:dyDescent="0.35">
      <c r="B359" s="397"/>
      <c r="C359" s="62"/>
      <c r="D359" s="62" t="s">
        <v>97</v>
      </c>
      <c r="E359" s="62"/>
      <c r="F359" s="62"/>
      <c r="G359" s="62"/>
      <c r="H359" s="62"/>
      <c r="I359" s="110"/>
      <c r="K359" s="62"/>
      <c r="L359" s="62"/>
      <c r="M359" s="83"/>
      <c r="N359" s="83"/>
      <c r="O359" s="62"/>
    </row>
    <row r="360" spans="2:15" s="61" customFormat="1" x14ac:dyDescent="0.35">
      <c r="B360" s="397"/>
      <c r="C360" s="62"/>
      <c r="D360" s="62" t="s">
        <v>98</v>
      </c>
      <c r="E360" s="62"/>
      <c r="F360" s="62"/>
      <c r="G360" s="62"/>
      <c r="H360" s="62"/>
      <c r="I360" s="110"/>
      <c r="K360" s="62"/>
      <c r="L360" s="62"/>
      <c r="M360" s="83"/>
      <c r="N360" s="83"/>
      <c r="O360" s="62"/>
    </row>
    <row r="361" spans="2:15" s="61" customFormat="1" x14ac:dyDescent="0.35">
      <c r="B361" s="397"/>
      <c r="C361" s="62"/>
      <c r="D361" s="62" t="s">
        <v>99</v>
      </c>
      <c r="E361" s="62"/>
      <c r="F361" s="62"/>
      <c r="G361" s="62"/>
      <c r="H361" s="62"/>
      <c r="I361" s="110"/>
      <c r="K361" s="62"/>
      <c r="L361" s="62"/>
      <c r="M361" s="83"/>
      <c r="N361" s="83"/>
      <c r="O361" s="62"/>
    </row>
    <row r="362" spans="2:15" s="61" customFormat="1" x14ac:dyDescent="0.35">
      <c r="B362" s="397"/>
      <c r="C362" s="62"/>
      <c r="D362" s="62" t="s">
        <v>100</v>
      </c>
      <c r="E362" s="62"/>
      <c r="F362" s="62"/>
      <c r="G362" s="62"/>
      <c r="H362" s="62"/>
      <c r="I362" s="110"/>
      <c r="K362" s="62"/>
      <c r="L362" s="62"/>
      <c r="M362" s="83"/>
      <c r="N362" s="83"/>
      <c r="O362" s="62"/>
    </row>
    <row r="363" spans="2:15" s="61" customFormat="1" x14ac:dyDescent="0.35">
      <c r="B363" s="397"/>
      <c r="C363" s="62"/>
      <c r="D363" s="62" t="s">
        <v>101</v>
      </c>
      <c r="E363" s="62"/>
      <c r="F363" s="62"/>
      <c r="G363" s="62"/>
      <c r="H363" s="62"/>
      <c r="I363" s="110"/>
      <c r="K363" s="62"/>
      <c r="L363" s="62"/>
      <c r="M363" s="83"/>
      <c r="N363" s="83"/>
      <c r="O363" s="62"/>
    </row>
    <row r="364" spans="2:15" s="61" customFormat="1" x14ac:dyDescent="0.35">
      <c r="B364" s="398"/>
      <c r="C364" s="62"/>
      <c r="D364" s="62" t="s">
        <v>84</v>
      </c>
      <c r="E364" s="62"/>
      <c r="F364" s="62"/>
      <c r="G364" s="62"/>
      <c r="H364" s="62"/>
      <c r="I364" s="110"/>
      <c r="K364" s="62"/>
      <c r="L364" s="62"/>
      <c r="M364" s="83"/>
      <c r="N364" s="83"/>
      <c r="O364" s="62"/>
    </row>
    <row r="365" spans="2:15" s="61" customFormat="1" x14ac:dyDescent="0.35">
      <c r="B365" s="56"/>
      <c r="C365" s="62"/>
      <c r="D365" s="62" t="s">
        <v>102</v>
      </c>
      <c r="E365" s="62"/>
      <c r="F365" s="62"/>
      <c r="G365" s="62"/>
      <c r="H365" s="62"/>
      <c r="I365" s="110"/>
      <c r="K365" s="62"/>
      <c r="L365" s="62"/>
      <c r="M365" s="83"/>
      <c r="N365" s="83"/>
      <c r="O365" s="62"/>
    </row>
    <row r="366" spans="2:15" s="61" customFormat="1" x14ac:dyDescent="0.35">
      <c r="B366" s="397"/>
      <c r="C366" s="62"/>
      <c r="D366" s="62"/>
      <c r="E366" s="62"/>
      <c r="F366" s="62"/>
      <c r="G366" s="62"/>
      <c r="H366" s="62"/>
      <c r="I366" s="110"/>
      <c r="K366" s="62"/>
      <c r="L366" s="62"/>
      <c r="M366" s="83"/>
      <c r="N366" s="83"/>
      <c r="O366" s="62"/>
    </row>
    <row r="367" spans="2:15" s="61" customFormat="1" x14ac:dyDescent="0.35">
      <c r="B367" s="398"/>
      <c r="C367" s="62"/>
      <c r="D367" s="62" t="s">
        <v>104</v>
      </c>
      <c r="E367" s="62"/>
      <c r="F367" s="62" t="s">
        <v>108</v>
      </c>
      <c r="G367" s="62"/>
      <c r="H367" s="62"/>
      <c r="I367" s="110"/>
      <c r="K367" s="62"/>
      <c r="L367" s="62"/>
      <c r="M367" s="83"/>
      <c r="N367" s="83"/>
      <c r="O367" s="62"/>
    </row>
    <row r="368" spans="2:15" s="61" customFormat="1" x14ac:dyDescent="0.35">
      <c r="B368" s="56"/>
      <c r="C368" s="62"/>
      <c r="D368" s="62" t="s">
        <v>105</v>
      </c>
      <c r="E368" s="62"/>
      <c r="F368" s="62"/>
      <c r="G368" s="62"/>
      <c r="H368" s="62"/>
      <c r="I368" s="110"/>
      <c r="K368" s="62"/>
      <c r="L368" s="62"/>
      <c r="M368" s="83"/>
      <c r="N368" s="83"/>
      <c r="O368" s="62"/>
    </row>
    <row r="369" spans="3:15" s="61" customFormat="1" ht="15" customHeight="1" x14ac:dyDescent="0.35">
      <c r="C369" s="62"/>
      <c r="D369" s="62" t="s">
        <v>106</v>
      </c>
      <c r="E369" s="62"/>
      <c r="F369" s="62"/>
      <c r="G369" s="62"/>
      <c r="H369" s="62"/>
      <c r="I369" s="110"/>
      <c r="K369" s="62"/>
      <c r="L369" s="62"/>
      <c r="M369" s="83"/>
      <c r="N369" s="83"/>
      <c r="O369" s="62"/>
    </row>
    <row r="370" spans="3:15" s="61" customFormat="1" x14ac:dyDescent="0.35">
      <c r="C370" s="62"/>
      <c r="D370" s="62" t="s">
        <v>107</v>
      </c>
      <c r="E370" s="62"/>
      <c r="F370" s="62"/>
      <c r="G370" s="62"/>
      <c r="H370" s="62"/>
      <c r="I370" s="110"/>
      <c r="K370" s="62"/>
      <c r="L370" s="62"/>
      <c r="M370" s="83"/>
      <c r="N370" s="83"/>
      <c r="O370" s="62"/>
    </row>
    <row r="371" spans="3:15" s="61" customFormat="1" x14ac:dyDescent="0.35">
      <c r="C371" s="62"/>
      <c r="D371" s="62" t="s">
        <v>84</v>
      </c>
      <c r="E371" s="62"/>
      <c r="F371" s="62"/>
      <c r="G371" s="62"/>
      <c r="H371" s="62"/>
      <c r="I371" s="110"/>
      <c r="K371" s="62"/>
      <c r="L371" s="62"/>
      <c r="M371" s="83"/>
      <c r="N371" s="83"/>
      <c r="O371" s="62"/>
    </row>
    <row r="372" spans="3:15" s="61" customFormat="1" x14ac:dyDescent="0.35">
      <c r="I372" s="116"/>
      <c r="K372" s="62"/>
      <c r="L372" s="62"/>
      <c r="M372" s="83"/>
      <c r="N372" s="83"/>
      <c r="O372" s="62"/>
    </row>
    <row r="373" spans="3:15" s="61" customFormat="1" x14ac:dyDescent="0.35">
      <c r="I373" s="116"/>
      <c r="K373" s="62"/>
      <c r="L373" s="62"/>
      <c r="M373" s="83"/>
      <c r="N373" s="83"/>
      <c r="O373" s="62"/>
    </row>
    <row r="374" spans="3:15" s="61" customFormat="1" x14ac:dyDescent="0.35">
      <c r="I374" s="116"/>
      <c r="K374" s="62"/>
      <c r="L374" s="62"/>
      <c r="M374" s="83"/>
      <c r="N374" s="83"/>
      <c r="O374" s="62"/>
    </row>
    <row r="375" spans="3:15" s="61" customFormat="1" x14ac:dyDescent="0.35">
      <c r="I375" s="116"/>
      <c r="K375" s="62"/>
      <c r="L375" s="62"/>
      <c r="M375" s="83"/>
      <c r="N375" s="83"/>
      <c r="O375" s="62"/>
    </row>
    <row r="376" spans="3:15" s="61" customFormat="1" x14ac:dyDescent="0.35">
      <c r="I376" s="116"/>
      <c r="K376" s="62"/>
      <c r="L376" s="62"/>
      <c r="M376" s="83"/>
      <c r="N376" s="83"/>
      <c r="O376" s="62"/>
    </row>
    <row r="377" spans="3:15" s="61" customFormat="1" x14ac:dyDescent="0.35">
      <c r="I377" s="116"/>
      <c r="K377" s="62"/>
      <c r="L377" s="62"/>
      <c r="M377" s="83"/>
      <c r="N377" s="83"/>
      <c r="O377" s="62"/>
    </row>
    <row r="378" spans="3:15" s="61" customFormat="1" x14ac:dyDescent="0.35">
      <c r="I378" s="116"/>
      <c r="K378" s="62"/>
      <c r="L378" s="62"/>
      <c r="M378" s="83"/>
      <c r="N378" s="83"/>
      <c r="O378" s="62"/>
    </row>
    <row r="379" spans="3:15" s="61" customFormat="1" x14ac:dyDescent="0.35">
      <c r="I379" s="116"/>
      <c r="K379" s="62"/>
      <c r="L379" s="62"/>
      <c r="M379" s="83"/>
      <c r="N379" s="83"/>
      <c r="O379" s="62"/>
    </row>
    <row r="380" spans="3:15" s="61" customFormat="1" x14ac:dyDescent="0.35">
      <c r="I380" s="116"/>
      <c r="K380" s="62"/>
      <c r="L380" s="62"/>
      <c r="M380" s="83"/>
      <c r="N380" s="83"/>
      <c r="O380" s="62"/>
    </row>
    <row r="381" spans="3:15" s="61" customFormat="1" x14ac:dyDescent="0.35">
      <c r="I381" s="116"/>
      <c r="K381" s="62"/>
      <c r="L381" s="62"/>
      <c r="M381" s="83"/>
      <c r="N381" s="83"/>
      <c r="O381" s="62"/>
    </row>
    <row r="382" spans="3:15" s="61" customFormat="1" x14ac:dyDescent="0.35">
      <c r="I382" s="116"/>
      <c r="K382" s="62"/>
      <c r="L382" s="62"/>
      <c r="M382" s="83"/>
      <c r="N382" s="83"/>
      <c r="O382" s="62"/>
    </row>
    <row r="383" spans="3:15" s="61" customFormat="1" x14ac:dyDescent="0.35">
      <c r="I383" s="116"/>
      <c r="K383" s="62"/>
      <c r="L383" s="62"/>
      <c r="M383" s="83"/>
      <c r="N383" s="83"/>
      <c r="O383" s="62"/>
    </row>
    <row r="384" spans="3:15" s="61" customFormat="1" x14ac:dyDescent="0.35">
      <c r="I384" s="116"/>
      <c r="K384" s="62"/>
      <c r="L384" s="62"/>
      <c r="M384" s="83"/>
      <c r="N384" s="83"/>
      <c r="O384" s="62"/>
    </row>
    <row r="385" spans="9:15" s="61" customFormat="1" x14ac:dyDescent="0.35">
      <c r="I385" s="116"/>
      <c r="K385" s="62"/>
      <c r="L385" s="62"/>
      <c r="M385" s="83"/>
      <c r="N385" s="83"/>
      <c r="O385" s="62"/>
    </row>
    <row r="386" spans="9:15" s="61" customFormat="1" x14ac:dyDescent="0.35">
      <c r="I386" s="116"/>
      <c r="K386" s="62"/>
      <c r="L386" s="62"/>
      <c r="M386" s="83"/>
      <c r="N386" s="83"/>
      <c r="O386" s="62"/>
    </row>
    <row r="387" spans="9:15" s="61" customFormat="1" x14ac:dyDescent="0.35">
      <c r="I387" s="116"/>
      <c r="K387" s="62"/>
      <c r="L387" s="62"/>
      <c r="M387" s="83"/>
      <c r="N387" s="83"/>
      <c r="O387" s="62"/>
    </row>
    <row r="388" spans="9:15" s="61" customFormat="1" x14ac:dyDescent="0.35">
      <c r="I388" s="116"/>
      <c r="K388" s="62"/>
      <c r="L388" s="62"/>
      <c r="M388" s="83"/>
      <c r="N388" s="83"/>
      <c r="O388" s="62"/>
    </row>
    <row r="389" spans="9:15" s="61" customFormat="1" x14ac:dyDescent="0.35">
      <c r="I389" s="116"/>
      <c r="K389" s="62"/>
      <c r="L389" s="62"/>
      <c r="M389" s="83"/>
      <c r="N389" s="83"/>
      <c r="O389" s="62"/>
    </row>
    <row r="390" spans="9:15" s="61" customFormat="1" x14ac:dyDescent="0.35">
      <c r="I390" s="116"/>
      <c r="K390" s="62"/>
      <c r="L390" s="62"/>
      <c r="M390" s="83"/>
      <c r="N390" s="83"/>
      <c r="O390" s="62"/>
    </row>
    <row r="391" spans="9:15" s="61" customFormat="1" x14ac:dyDescent="0.35">
      <c r="I391" s="116"/>
      <c r="K391" s="62"/>
      <c r="L391" s="62"/>
      <c r="M391" s="83"/>
      <c r="N391" s="83"/>
      <c r="O391" s="62"/>
    </row>
    <row r="392" spans="9:15" s="61" customFormat="1" x14ac:dyDescent="0.35">
      <c r="I392" s="116"/>
      <c r="K392" s="62"/>
      <c r="L392" s="62"/>
      <c r="M392" s="83"/>
      <c r="N392" s="83"/>
      <c r="O392" s="62"/>
    </row>
    <row r="393" spans="9:15" s="61" customFormat="1" x14ac:dyDescent="0.35">
      <c r="I393" s="116"/>
      <c r="K393" s="62"/>
      <c r="L393" s="62"/>
      <c r="M393" s="83"/>
      <c r="N393" s="83"/>
      <c r="O393" s="62"/>
    </row>
    <row r="394" spans="9:15" s="61" customFormat="1" x14ac:dyDescent="0.35">
      <c r="I394" s="116"/>
      <c r="K394" s="62"/>
      <c r="L394" s="62"/>
      <c r="M394" s="83"/>
      <c r="N394" s="83"/>
      <c r="O394" s="62"/>
    </row>
    <row r="395" spans="9:15" s="61" customFormat="1" x14ac:dyDescent="0.35">
      <c r="I395" s="116"/>
      <c r="K395" s="62"/>
      <c r="L395" s="62"/>
      <c r="M395" s="83"/>
      <c r="N395" s="83"/>
      <c r="O395" s="62"/>
    </row>
    <row r="396" spans="9:15" s="61" customFormat="1" x14ac:dyDescent="0.35">
      <c r="I396" s="116"/>
      <c r="K396" s="62"/>
      <c r="L396" s="62"/>
      <c r="M396" s="83"/>
      <c r="N396" s="83"/>
      <c r="O396" s="62"/>
    </row>
    <row r="397" spans="9:15" s="61" customFormat="1" x14ac:dyDescent="0.35">
      <c r="I397" s="116"/>
      <c r="K397" s="62"/>
      <c r="L397" s="62"/>
      <c r="M397" s="83"/>
      <c r="N397" s="83"/>
      <c r="O397" s="62"/>
    </row>
    <row r="398" spans="9:15" s="61" customFormat="1" x14ac:dyDescent="0.35">
      <c r="I398" s="116"/>
      <c r="K398" s="62"/>
      <c r="L398" s="62"/>
      <c r="M398" s="83"/>
      <c r="N398" s="83"/>
      <c r="O398" s="62"/>
    </row>
    <row r="399" spans="9:15" s="61" customFormat="1" x14ac:dyDescent="0.35">
      <c r="I399" s="116"/>
      <c r="K399" s="62"/>
      <c r="L399" s="62"/>
      <c r="M399" s="83"/>
      <c r="N399" s="83"/>
      <c r="O399" s="62"/>
    </row>
    <row r="400" spans="9:15" s="61" customFormat="1" x14ac:dyDescent="0.35">
      <c r="I400" s="116"/>
      <c r="K400" s="62"/>
      <c r="L400" s="62"/>
      <c r="M400" s="83"/>
      <c r="N400" s="83"/>
      <c r="O400" s="62"/>
    </row>
    <row r="401" spans="9:15" s="61" customFormat="1" x14ac:dyDescent="0.35">
      <c r="I401" s="116"/>
      <c r="K401" s="62"/>
      <c r="L401" s="62"/>
      <c r="M401" s="83"/>
      <c r="N401" s="83"/>
      <c r="O401" s="62"/>
    </row>
    <row r="402" spans="9:15" s="61" customFormat="1" x14ac:dyDescent="0.35">
      <c r="I402" s="116"/>
      <c r="K402" s="62"/>
      <c r="L402" s="62"/>
      <c r="M402" s="83"/>
      <c r="N402" s="83"/>
      <c r="O402" s="62"/>
    </row>
    <row r="403" spans="9:15" s="61" customFormat="1" x14ac:dyDescent="0.35">
      <c r="I403" s="116"/>
      <c r="K403" s="62"/>
      <c r="L403" s="62"/>
      <c r="M403" s="83"/>
      <c r="N403" s="83"/>
      <c r="O403" s="62"/>
    </row>
    <row r="404" spans="9:15" s="61" customFormat="1" x14ac:dyDescent="0.35">
      <c r="I404" s="116"/>
      <c r="K404" s="62"/>
      <c r="L404" s="62"/>
      <c r="M404" s="83"/>
      <c r="N404" s="83"/>
      <c r="O404" s="62"/>
    </row>
    <row r="405" spans="9:15" s="61" customFormat="1" x14ac:dyDescent="0.35">
      <c r="I405" s="116"/>
      <c r="K405" s="62"/>
      <c r="L405" s="62"/>
      <c r="M405" s="83"/>
      <c r="N405" s="83"/>
      <c r="O405" s="62"/>
    </row>
    <row r="406" spans="9:15" s="61" customFormat="1" x14ac:dyDescent="0.35">
      <c r="I406" s="116"/>
      <c r="K406" s="62"/>
      <c r="L406" s="62"/>
      <c r="M406" s="83"/>
      <c r="N406" s="83"/>
      <c r="O406" s="62"/>
    </row>
    <row r="407" spans="9:15" s="61" customFormat="1" x14ac:dyDescent="0.35">
      <c r="I407" s="116"/>
      <c r="K407" s="62"/>
      <c r="L407" s="62"/>
      <c r="M407" s="83"/>
      <c r="N407" s="83"/>
      <c r="O407" s="62"/>
    </row>
    <row r="408" spans="9:15" s="61" customFormat="1" x14ac:dyDescent="0.35">
      <c r="I408" s="116"/>
      <c r="K408" s="62"/>
      <c r="L408" s="62"/>
      <c r="M408" s="83"/>
      <c r="N408" s="83"/>
      <c r="O408" s="62"/>
    </row>
    <row r="409" spans="9:15" s="61" customFormat="1" x14ac:dyDescent="0.35">
      <c r="I409" s="116"/>
      <c r="K409" s="62"/>
      <c r="L409" s="62"/>
      <c r="M409" s="83"/>
      <c r="N409" s="83"/>
      <c r="O409" s="62"/>
    </row>
    <row r="410" spans="9:15" s="61" customFormat="1" x14ac:dyDescent="0.35">
      <c r="I410" s="116"/>
      <c r="K410" s="62"/>
      <c r="L410" s="62"/>
      <c r="M410" s="83"/>
      <c r="N410" s="83"/>
      <c r="O410" s="62"/>
    </row>
    <row r="411" spans="9:15" s="61" customFormat="1" x14ac:dyDescent="0.35">
      <c r="I411" s="116"/>
      <c r="K411" s="62"/>
      <c r="L411" s="62"/>
      <c r="M411" s="83"/>
      <c r="N411" s="83"/>
      <c r="O411" s="62"/>
    </row>
    <row r="412" spans="9:15" s="61" customFormat="1" x14ac:dyDescent="0.35">
      <c r="I412" s="116"/>
      <c r="K412" s="62"/>
      <c r="L412" s="62"/>
      <c r="M412" s="83"/>
      <c r="N412" s="83"/>
      <c r="O412" s="62"/>
    </row>
    <row r="413" spans="9:15" s="61" customFormat="1" x14ac:dyDescent="0.35">
      <c r="I413" s="116"/>
      <c r="K413" s="62"/>
      <c r="L413" s="62"/>
      <c r="M413" s="83"/>
      <c r="N413" s="83"/>
      <c r="O413" s="62"/>
    </row>
    <row r="414" spans="9:15" s="61" customFormat="1" x14ac:dyDescent="0.35">
      <c r="I414" s="116"/>
      <c r="K414" s="62"/>
      <c r="L414" s="62"/>
      <c r="M414" s="83"/>
      <c r="N414" s="83"/>
      <c r="O414" s="62"/>
    </row>
    <row r="415" spans="9:15" s="61" customFormat="1" x14ac:dyDescent="0.35">
      <c r="I415" s="116"/>
      <c r="K415" s="62"/>
      <c r="L415" s="62"/>
      <c r="M415" s="83"/>
      <c r="N415" s="83"/>
      <c r="O415" s="62"/>
    </row>
    <row r="416" spans="9:15" s="61" customFormat="1" x14ac:dyDescent="0.35">
      <c r="I416" s="116"/>
      <c r="K416" s="62"/>
      <c r="L416" s="62"/>
      <c r="M416" s="83"/>
      <c r="N416" s="83"/>
      <c r="O416" s="62"/>
    </row>
    <row r="417" spans="9:15" s="61" customFormat="1" x14ac:dyDescent="0.35">
      <c r="I417" s="116"/>
      <c r="K417" s="62"/>
      <c r="L417" s="62"/>
      <c r="M417" s="83"/>
      <c r="N417" s="83"/>
      <c r="O417" s="62"/>
    </row>
    <row r="418" spans="9:15" s="61" customFormat="1" x14ac:dyDescent="0.35">
      <c r="I418" s="116"/>
      <c r="K418" s="62"/>
      <c r="L418" s="62"/>
      <c r="M418" s="83"/>
      <c r="N418" s="83"/>
      <c r="O418" s="62"/>
    </row>
    <row r="419" spans="9:15" s="61" customFormat="1" x14ac:dyDescent="0.35">
      <c r="I419" s="116"/>
      <c r="K419" s="62"/>
      <c r="L419" s="62"/>
      <c r="M419" s="83"/>
      <c r="N419" s="83"/>
      <c r="O419" s="62"/>
    </row>
    <row r="420" spans="9:15" s="61" customFormat="1" x14ac:dyDescent="0.35">
      <c r="I420" s="116"/>
      <c r="K420" s="62"/>
      <c r="L420" s="62"/>
      <c r="M420" s="83"/>
      <c r="N420" s="83"/>
      <c r="O420" s="62"/>
    </row>
    <row r="421" spans="9:15" s="61" customFormat="1" x14ac:dyDescent="0.35">
      <c r="I421" s="116"/>
      <c r="K421" s="62"/>
      <c r="L421" s="62"/>
      <c r="M421" s="83"/>
      <c r="N421" s="83"/>
      <c r="O421" s="62"/>
    </row>
    <row r="422" spans="9:15" s="61" customFormat="1" x14ac:dyDescent="0.35">
      <c r="I422" s="116"/>
      <c r="K422" s="62"/>
      <c r="L422" s="62"/>
      <c r="M422" s="83"/>
      <c r="N422" s="83"/>
      <c r="O422" s="62"/>
    </row>
    <row r="423" spans="9:15" s="61" customFormat="1" x14ac:dyDescent="0.35">
      <c r="I423" s="116"/>
      <c r="K423" s="62"/>
      <c r="L423" s="62"/>
      <c r="M423" s="83"/>
      <c r="N423" s="83"/>
      <c r="O423" s="62"/>
    </row>
    <row r="424" spans="9:15" s="61" customFormat="1" x14ac:dyDescent="0.35">
      <c r="I424" s="116"/>
      <c r="K424" s="62"/>
      <c r="L424" s="62"/>
      <c r="M424" s="83"/>
      <c r="N424" s="83"/>
      <c r="O424" s="62"/>
    </row>
    <row r="425" spans="9:15" s="61" customFormat="1" x14ac:dyDescent="0.35">
      <c r="I425" s="116"/>
      <c r="K425" s="62"/>
      <c r="L425" s="62"/>
      <c r="M425" s="83"/>
      <c r="N425" s="83"/>
      <c r="O425" s="62"/>
    </row>
    <row r="426" spans="9:15" s="61" customFormat="1" x14ac:dyDescent="0.35">
      <c r="I426" s="116"/>
      <c r="K426" s="62"/>
      <c r="L426" s="62"/>
      <c r="M426" s="83"/>
      <c r="N426" s="83"/>
      <c r="O426" s="62"/>
    </row>
    <row r="427" spans="9:15" s="61" customFormat="1" x14ac:dyDescent="0.35">
      <c r="I427" s="116"/>
      <c r="K427" s="62"/>
      <c r="L427" s="62"/>
      <c r="M427" s="83"/>
      <c r="N427" s="83"/>
      <c r="O427" s="62"/>
    </row>
    <row r="428" spans="9:15" s="61" customFormat="1" x14ac:dyDescent="0.35">
      <c r="I428" s="116"/>
      <c r="K428" s="62"/>
      <c r="L428" s="62"/>
      <c r="M428" s="83"/>
      <c r="N428" s="83"/>
      <c r="O428" s="62"/>
    </row>
    <row r="429" spans="9:15" s="61" customFormat="1" x14ac:dyDescent="0.35">
      <c r="I429" s="116"/>
      <c r="K429" s="62"/>
      <c r="L429" s="62"/>
      <c r="M429" s="83"/>
      <c r="N429" s="83"/>
      <c r="O429" s="62"/>
    </row>
    <row r="430" spans="9:15" s="61" customFormat="1" x14ac:dyDescent="0.35">
      <c r="I430" s="116"/>
      <c r="K430" s="62"/>
      <c r="L430" s="62"/>
      <c r="M430" s="83"/>
      <c r="N430" s="83"/>
      <c r="O430" s="62"/>
    </row>
    <row r="431" spans="9:15" s="61" customFormat="1" x14ac:dyDescent="0.35">
      <c r="I431" s="116"/>
      <c r="K431" s="62"/>
      <c r="L431" s="62"/>
      <c r="M431" s="83"/>
      <c r="N431" s="83"/>
      <c r="O431" s="62"/>
    </row>
    <row r="432" spans="9:15" s="61" customFormat="1" x14ac:dyDescent="0.35">
      <c r="I432" s="116"/>
      <c r="K432" s="62"/>
      <c r="L432" s="62"/>
      <c r="M432" s="83"/>
      <c r="N432" s="83"/>
      <c r="O432" s="62"/>
    </row>
    <row r="433" spans="9:15" s="61" customFormat="1" x14ac:dyDescent="0.35">
      <c r="I433" s="116"/>
      <c r="K433" s="62"/>
      <c r="L433" s="62"/>
      <c r="M433" s="83"/>
      <c r="N433" s="83"/>
      <c r="O433" s="62"/>
    </row>
    <row r="434" spans="9:15" s="61" customFormat="1" x14ac:dyDescent="0.35">
      <c r="I434" s="116"/>
      <c r="K434" s="62"/>
      <c r="L434" s="62"/>
      <c r="M434" s="83"/>
      <c r="N434" s="83"/>
      <c r="O434" s="62"/>
    </row>
    <row r="435" spans="9:15" s="61" customFormat="1" x14ac:dyDescent="0.35">
      <c r="I435" s="116"/>
      <c r="K435" s="62"/>
      <c r="L435" s="62"/>
      <c r="M435" s="83"/>
      <c r="N435" s="83"/>
      <c r="O435" s="62"/>
    </row>
    <row r="436" spans="9:15" s="61" customFormat="1" x14ac:dyDescent="0.35">
      <c r="I436" s="116"/>
      <c r="K436" s="62"/>
      <c r="L436" s="62"/>
      <c r="M436" s="83"/>
      <c r="N436" s="83"/>
      <c r="O436" s="62"/>
    </row>
    <row r="437" spans="9:15" s="61" customFormat="1" x14ac:dyDescent="0.35">
      <c r="I437" s="116"/>
      <c r="K437" s="62"/>
      <c r="L437" s="62"/>
      <c r="M437" s="83"/>
      <c r="N437" s="83"/>
      <c r="O437" s="62"/>
    </row>
    <row r="438" spans="9:15" s="61" customFormat="1" x14ac:dyDescent="0.35">
      <c r="I438" s="116"/>
      <c r="K438" s="62"/>
      <c r="L438" s="62"/>
      <c r="M438" s="83"/>
      <c r="N438" s="83"/>
      <c r="O438" s="62"/>
    </row>
    <row r="439" spans="9:15" s="61" customFormat="1" x14ac:dyDescent="0.35">
      <c r="I439" s="116"/>
      <c r="K439" s="62"/>
      <c r="L439" s="62"/>
      <c r="M439" s="83"/>
      <c r="N439" s="83"/>
      <c r="O439" s="62"/>
    </row>
    <row r="440" spans="9:15" s="61" customFormat="1" x14ac:dyDescent="0.35">
      <c r="I440" s="116"/>
      <c r="K440" s="62"/>
      <c r="L440" s="62"/>
      <c r="M440" s="83"/>
      <c r="N440" s="83"/>
      <c r="O440" s="62"/>
    </row>
    <row r="441" spans="9:15" s="61" customFormat="1" x14ac:dyDescent="0.35">
      <c r="I441" s="116"/>
      <c r="K441" s="62"/>
      <c r="L441" s="62"/>
      <c r="M441" s="83"/>
      <c r="N441" s="83"/>
      <c r="O441" s="62"/>
    </row>
    <row r="442" spans="9:15" s="61" customFormat="1" x14ac:dyDescent="0.35">
      <c r="I442" s="116"/>
      <c r="K442" s="62"/>
      <c r="L442" s="62"/>
      <c r="M442" s="83"/>
      <c r="N442" s="83"/>
      <c r="O442" s="62"/>
    </row>
    <row r="443" spans="9:15" s="61" customFormat="1" x14ac:dyDescent="0.35">
      <c r="I443" s="116"/>
      <c r="K443" s="62"/>
      <c r="L443" s="62"/>
      <c r="M443" s="83"/>
      <c r="N443" s="83"/>
      <c r="O443" s="62"/>
    </row>
    <row r="444" spans="9:15" s="61" customFormat="1" x14ac:dyDescent="0.35">
      <c r="I444" s="116"/>
      <c r="K444" s="62"/>
      <c r="L444" s="62"/>
      <c r="M444" s="83"/>
      <c r="N444" s="83"/>
      <c r="O444" s="62"/>
    </row>
    <row r="445" spans="9:15" s="61" customFormat="1" x14ac:dyDescent="0.35">
      <c r="I445" s="116"/>
      <c r="K445" s="62"/>
      <c r="L445" s="62"/>
      <c r="M445" s="83"/>
      <c r="N445" s="83"/>
      <c r="O445" s="62"/>
    </row>
    <row r="446" spans="9:15" s="61" customFormat="1" x14ac:dyDescent="0.35">
      <c r="I446" s="116"/>
      <c r="K446" s="62"/>
      <c r="L446" s="62"/>
      <c r="M446" s="83"/>
      <c r="N446" s="83"/>
      <c r="O446" s="62"/>
    </row>
    <row r="447" spans="9:15" s="61" customFormat="1" x14ac:dyDescent="0.35">
      <c r="I447" s="116"/>
      <c r="K447" s="62"/>
      <c r="L447" s="62"/>
      <c r="M447" s="83"/>
      <c r="N447" s="83"/>
      <c r="O447" s="62"/>
    </row>
    <row r="448" spans="9:15" s="61" customFormat="1" x14ac:dyDescent="0.35">
      <c r="I448" s="116"/>
      <c r="K448" s="62"/>
      <c r="L448" s="62"/>
      <c r="M448" s="83"/>
      <c r="N448" s="83"/>
      <c r="O448" s="62"/>
    </row>
    <row r="449" spans="9:15" s="61" customFormat="1" x14ac:dyDescent="0.35">
      <c r="I449" s="116"/>
      <c r="K449" s="62"/>
      <c r="L449" s="62"/>
      <c r="M449" s="83"/>
      <c r="N449" s="83"/>
      <c r="O449" s="62"/>
    </row>
    <row r="450" spans="9:15" s="61" customFormat="1" x14ac:dyDescent="0.35">
      <c r="I450" s="116"/>
      <c r="K450" s="62"/>
      <c r="L450" s="62"/>
      <c r="M450" s="83"/>
      <c r="N450" s="83"/>
      <c r="O450" s="62"/>
    </row>
    <row r="451" spans="9:15" s="61" customFormat="1" x14ac:dyDescent="0.35">
      <c r="I451" s="116"/>
      <c r="K451" s="62"/>
      <c r="L451" s="62"/>
      <c r="M451" s="83"/>
      <c r="N451" s="83"/>
      <c r="O451" s="62"/>
    </row>
    <row r="452" spans="9:15" s="61" customFormat="1" x14ac:dyDescent="0.35">
      <c r="I452" s="116"/>
      <c r="K452" s="62"/>
      <c r="L452" s="62"/>
      <c r="M452" s="83"/>
      <c r="N452" s="83"/>
      <c r="O452" s="62"/>
    </row>
    <row r="453" spans="9:15" s="61" customFormat="1" x14ac:dyDescent="0.35">
      <c r="I453" s="116"/>
      <c r="K453" s="62"/>
      <c r="L453" s="62"/>
      <c r="M453" s="83"/>
      <c r="N453" s="83"/>
      <c r="O453" s="62"/>
    </row>
    <row r="454" spans="9:15" s="61" customFormat="1" x14ac:dyDescent="0.35">
      <c r="I454" s="116"/>
      <c r="K454" s="62"/>
      <c r="L454" s="62"/>
      <c r="M454" s="83"/>
      <c r="N454" s="83"/>
      <c r="O454" s="62"/>
    </row>
    <row r="455" spans="9:15" s="61" customFormat="1" x14ac:dyDescent="0.35">
      <c r="I455" s="116"/>
      <c r="K455" s="62"/>
      <c r="L455" s="62"/>
      <c r="M455" s="83"/>
      <c r="N455" s="83"/>
      <c r="O455" s="62"/>
    </row>
    <row r="456" spans="9:15" s="61" customFormat="1" x14ac:dyDescent="0.35">
      <c r="I456" s="116"/>
      <c r="K456" s="62"/>
      <c r="L456" s="62"/>
      <c r="M456" s="83"/>
      <c r="N456" s="83"/>
      <c r="O456" s="62"/>
    </row>
    <row r="457" spans="9:15" s="61" customFormat="1" x14ac:dyDescent="0.35">
      <c r="I457" s="116"/>
      <c r="K457" s="62"/>
      <c r="L457" s="62"/>
      <c r="M457" s="83"/>
      <c r="N457" s="83"/>
      <c r="O457" s="62"/>
    </row>
    <row r="458" spans="9:15" s="61" customFormat="1" x14ac:dyDescent="0.35">
      <c r="I458" s="116"/>
      <c r="K458" s="62"/>
      <c r="L458" s="62"/>
      <c r="M458" s="83"/>
      <c r="N458" s="83"/>
      <c r="O458" s="62"/>
    </row>
    <row r="459" spans="9:15" s="61" customFormat="1" x14ac:dyDescent="0.35">
      <c r="I459" s="116"/>
      <c r="K459" s="62"/>
      <c r="L459" s="62"/>
      <c r="M459" s="83"/>
      <c r="N459" s="83"/>
      <c r="O459" s="62"/>
    </row>
    <row r="460" spans="9:15" s="61" customFormat="1" x14ac:dyDescent="0.35">
      <c r="I460" s="116"/>
      <c r="K460" s="62"/>
      <c r="L460" s="62"/>
      <c r="M460" s="83"/>
      <c r="N460" s="83"/>
      <c r="O460" s="62"/>
    </row>
    <row r="461" spans="9:15" s="61" customFormat="1" x14ac:dyDescent="0.35">
      <c r="I461" s="116"/>
      <c r="K461" s="62"/>
      <c r="L461" s="62"/>
      <c r="M461" s="83"/>
      <c r="N461" s="83"/>
      <c r="O461" s="62"/>
    </row>
    <row r="462" spans="9:15" s="61" customFormat="1" x14ac:dyDescent="0.35">
      <c r="I462" s="116"/>
      <c r="K462" s="62"/>
      <c r="L462" s="62"/>
      <c r="M462" s="83"/>
      <c r="N462" s="83"/>
      <c r="O462" s="62"/>
    </row>
    <row r="463" spans="9:15" s="61" customFormat="1" x14ac:dyDescent="0.35">
      <c r="I463" s="116"/>
      <c r="K463" s="62"/>
      <c r="L463" s="62"/>
      <c r="M463" s="83"/>
      <c r="N463" s="83"/>
      <c r="O463" s="62"/>
    </row>
    <row r="464" spans="9:15" s="61" customFormat="1" x14ac:dyDescent="0.35">
      <c r="I464" s="116"/>
      <c r="K464" s="62"/>
      <c r="L464" s="62"/>
      <c r="M464" s="83"/>
      <c r="N464" s="83"/>
      <c r="O464" s="62"/>
    </row>
    <row r="465" spans="9:15" s="61" customFormat="1" x14ac:dyDescent="0.35">
      <c r="I465" s="116"/>
      <c r="K465" s="62"/>
      <c r="L465" s="62"/>
      <c r="M465" s="83"/>
      <c r="N465" s="83"/>
      <c r="O465" s="62"/>
    </row>
    <row r="466" spans="9:15" s="61" customFormat="1" x14ac:dyDescent="0.35">
      <c r="I466" s="116"/>
      <c r="K466" s="62"/>
      <c r="L466" s="62"/>
      <c r="M466" s="83"/>
      <c r="N466" s="83"/>
      <c r="O466" s="62"/>
    </row>
    <row r="467" spans="9:15" s="61" customFormat="1" x14ac:dyDescent="0.35">
      <c r="I467" s="116"/>
      <c r="K467" s="62"/>
      <c r="L467" s="62"/>
      <c r="M467" s="83"/>
      <c r="N467" s="83"/>
      <c r="O467" s="62"/>
    </row>
    <row r="468" spans="9:15" s="61" customFormat="1" x14ac:dyDescent="0.35">
      <c r="I468" s="116"/>
      <c r="K468" s="62"/>
      <c r="L468" s="62"/>
      <c r="M468" s="83"/>
      <c r="N468" s="83"/>
      <c r="O468" s="62"/>
    </row>
    <row r="469" spans="9:15" s="61" customFormat="1" x14ac:dyDescent="0.35">
      <c r="I469" s="116"/>
      <c r="K469" s="62"/>
      <c r="L469" s="62"/>
      <c r="M469" s="83"/>
      <c r="N469" s="83"/>
      <c r="O469" s="62"/>
    </row>
    <row r="470" spans="9:15" s="61" customFormat="1" x14ac:dyDescent="0.35">
      <c r="I470" s="116"/>
      <c r="K470" s="62"/>
      <c r="L470" s="62"/>
      <c r="M470" s="83"/>
      <c r="N470" s="83"/>
      <c r="O470" s="62"/>
    </row>
    <row r="471" spans="9:15" s="61" customFormat="1" x14ac:dyDescent="0.35">
      <c r="I471" s="116"/>
      <c r="K471" s="62"/>
      <c r="L471" s="62"/>
      <c r="M471" s="83"/>
      <c r="N471" s="83"/>
      <c r="O471" s="62"/>
    </row>
    <row r="472" spans="9:15" s="61" customFormat="1" x14ac:dyDescent="0.35">
      <c r="I472" s="116"/>
      <c r="K472" s="62"/>
      <c r="L472" s="62"/>
      <c r="M472" s="83"/>
      <c r="N472" s="83"/>
      <c r="O472" s="62"/>
    </row>
    <row r="473" spans="9:15" s="61" customFormat="1" x14ac:dyDescent="0.35">
      <c r="I473" s="116"/>
      <c r="K473" s="62"/>
      <c r="L473" s="62"/>
      <c r="M473" s="83"/>
      <c r="N473" s="83"/>
      <c r="O473" s="62"/>
    </row>
    <row r="474" spans="9:15" s="61" customFormat="1" x14ac:dyDescent="0.35">
      <c r="I474" s="116"/>
      <c r="K474" s="62"/>
      <c r="L474" s="62"/>
      <c r="M474" s="83"/>
      <c r="N474" s="83"/>
      <c r="O474" s="62"/>
    </row>
    <row r="475" spans="9:15" s="61" customFormat="1" x14ac:dyDescent="0.35">
      <c r="I475" s="116"/>
      <c r="K475" s="62"/>
      <c r="L475" s="62"/>
      <c r="M475" s="83"/>
      <c r="N475" s="83"/>
      <c r="O475" s="62"/>
    </row>
    <row r="476" spans="9:15" s="61" customFormat="1" x14ac:dyDescent="0.35">
      <c r="I476" s="116"/>
      <c r="K476" s="62"/>
      <c r="L476" s="62"/>
      <c r="M476" s="83"/>
      <c r="N476" s="83"/>
      <c r="O476" s="62"/>
    </row>
    <row r="477" spans="9:15" s="61" customFormat="1" x14ac:dyDescent="0.35">
      <c r="I477" s="116"/>
      <c r="K477" s="62"/>
      <c r="L477" s="62"/>
      <c r="M477" s="83"/>
      <c r="N477" s="83"/>
      <c r="O477" s="62"/>
    </row>
    <row r="478" spans="9:15" s="61" customFormat="1" x14ac:dyDescent="0.35">
      <c r="I478" s="116"/>
      <c r="K478" s="62"/>
      <c r="L478" s="62"/>
      <c r="M478" s="83"/>
      <c r="N478" s="83"/>
      <c r="O478" s="62"/>
    </row>
    <row r="479" spans="9:15" s="61" customFormat="1" x14ac:dyDescent="0.35">
      <c r="I479" s="116"/>
      <c r="K479" s="62"/>
      <c r="L479" s="62"/>
      <c r="M479" s="83"/>
      <c r="N479" s="83"/>
      <c r="O479" s="62"/>
    </row>
    <row r="480" spans="9:15" s="61" customFormat="1" x14ac:dyDescent="0.35">
      <c r="I480" s="116"/>
      <c r="K480" s="62"/>
      <c r="L480" s="62"/>
      <c r="M480" s="83"/>
      <c r="N480" s="83"/>
      <c r="O480" s="62"/>
    </row>
    <row r="481" spans="9:15" s="61" customFormat="1" x14ac:dyDescent="0.35">
      <c r="I481" s="116"/>
      <c r="K481" s="62"/>
      <c r="L481" s="62"/>
      <c r="M481" s="83"/>
      <c r="N481" s="83"/>
      <c r="O481" s="62"/>
    </row>
    <row r="482" spans="9:15" s="61" customFormat="1" x14ac:dyDescent="0.35">
      <c r="I482" s="116"/>
      <c r="K482" s="62"/>
      <c r="L482" s="62"/>
      <c r="M482" s="83"/>
      <c r="N482" s="83"/>
      <c r="O482" s="62"/>
    </row>
    <row r="483" spans="9:15" s="61" customFormat="1" x14ac:dyDescent="0.35">
      <c r="I483" s="116"/>
      <c r="K483" s="62"/>
      <c r="L483" s="62"/>
      <c r="M483" s="83"/>
      <c r="N483" s="83"/>
      <c r="O483" s="62"/>
    </row>
    <row r="484" spans="9:15" s="61" customFormat="1" x14ac:dyDescent="0.35">
      <c r="I484" s="116"/>
      <c r="K484" s="62"/>
      <c r="L484" s="62"/>
      <c r="M484" s="83"/>
      <c r="N484" s="83"/>
      <c r="O484" s="62"/>
    </row>
    <row r="485" spans="9:15" s="61" customFormat="1" x14ac:dyDescent="0.35">
      <c r="I485" s="116"/>
      <c r="K485" s="62"/>
      <c r="L485" s="62"/>
      <c r="M485" s="83"/>
      <c r="N485" s="83"/>
      <c r="O485" s="62"/>
    </row>
    <row r="486" spans="9:15" s="61" customFormat="1" x14ac:dyDescent="0.35">
      <c r="I486" s="116"/>
      <c r="K486" s="62"/>
      <c r="L486" s="62"/>
      <c r="M486" s="83"/>
      <c r="N486" s="83"/>
      <c r="O486" s="62"/>
    </row>
    <row r="487" spans="9:15" s="61" customFormat="1" x14ac:dyDescent="0.35">
      <c r="I487" s="116"/>
      <c r="K487" s="62"/>
      <c r="L487" s="62"/>
      <c r="M487" s="83"/>
      <c r="N487" s="83"/>
      <c r="O487" s="62"/>
    </row>
    <row r="488" spans="9:15" s="61" customFormat="1" x14ac:dyDescent="0.35">
      <c r="I488" s="116"/>
      <c r="K488" s="62"/>
      <c r="L488" s="62"/>
      <c r="M488" s="83"/>
      <c r="N488" s="83"/>
      <c r="O488" s="62"/>
    </row>
    <row r="489" spans="9:15" s="61" customFormat="1" x14ac:dyDescent="0.35">
      <c r="I489" s="116"/>
      <c r="K489" s="62"/>
      <c r="L489" s="62"/>
      <c r="M489" s="83"/>
      <c r="N489" s="83"/>
      <c r="O489" s="62"/>
    </row>
    <row r="490" spans="9:15" s="61" customFormat="1" x14ac:dyDescent="0.35">
      <c r="I490" s="116"/>
      <c r="K490" s="62"/>
      <c r="L490" s="62"/>
      <c r="M490" s="83"/>
      <c r="N490" s="83"/>
      <c r="O490" s="62"/>
    </row>
    <row r="491" spans="9:15" s="61" customFormat="1" x14ac:dyDescent="0.35">
      <c r="I491" s="116"/>
      <c r="K491" s="62"/>
      <c r="L491" s="62"/>
      <c r="M491" s="83"/>
      <c r="N491" s="83"/>
      <c r="O491" s="62"/>
    </row>
    <row r="492" spans="9:15" s="61" customFormat="1" x14ac:dyDescent="0.35">
      <c r="I492" s="116"/>
      <c r="K492" s="62"/>
      <c r="L492" s="62"/>
      <c r="M492" s="83"/>
      <c r="N492" s="83"/>
      <c r="O492" s="62"/>
    </row>
    <row r="493" spans="9:15" s="61" customFormat="1" x14ac:dyDescent="0.35">
      <c r="I493" s="116"/>
      <c r="K493" s="62"/>
      <c r="L493" s="62"/>
      <c r="M493" s="83"/>
      <c r="N493" s="83"/>
      <c r="O493" s="62"/>
    </row>
    <row r="494" spans="9:15" s="61" customFormat="1" x14ac:dyDescent="0.35">
      <c r="I494" s="116"/>
      <c r="K494" s="62"/>
      <c r="L494" s="62"/>
      <c r="M494" s="83"/>
      <c r="N494" s="83"/>
      <c r="O494" s="62"/>
    </row>
    <row r="495" spans="9:15" s="61" customFormat="1" x14ac:dyDescent="0.35">
      <c r="I495" s="116"/>
      <c r="K495" s="62"/>
      <c r="L495" s="62"/>
      <c r="M495" s="83"/>
      <c r="N495" s="83"/>
      <c r="O495" s="62"/>
    </row>
    <row r="496" spans="9:15" s="61" customFormat="1" x14ac:dyDescent="0.35">
      <c r="I496" s="116"/>
      <c r="K496" s="62"/>
      <c r="L496" s="62"/>
      <c r="M496" s="83"/>
      <c r="N496" s="83"/>
      <c r="O496" s="62"/>
    </row>
    <row r="497" spans="9:15" s="61" customFormat="1" x14ac:dyDescent="0.35">
      <c r="I497" s="116"/>
      <c r="K497" s="62"/>
      <c r="L497" s="62"/>
      <c r="M497" s="83"/>
      <c r="N497" s="83"/>
      <c r="O497" s="62"/>
    </row>
    <row r="498" spans="9:15" s="61" customFormat="1" x14ac:dyDescent="0.35">
      <c r="I498" s="116"/>
      <c r="K498" s="62"/>
      <c r="L498" s="62"/>
      <c r="M498" s="83"/>
      <c r="N498" s="83"/>
      <c r="O498" s="62"/>
    </row>
    <row r="499" spans="9:15" s="61" customFormat="1" x14ac:dyDescent="0.35">
      <c r="I499" s="116"/>
      <c r="K499" s="62"/>
      <c r="L499" s="62"/>
      <c r="M499" s="83"/>
      <c r="N499" s="83"/>
      <c r="O499" s="62"/>
    </row>
    <row r="500" spans="9:15" s="61" customFormat="1" x14ac:dyDescent="0.35">
      <c r="I500" s="116"/>
      <c r="K500" s="62"/>
      <c r="L500" s="62"/>
      <c r="M500" s="83"/>
      <c r="N500" s="83"/>
      <c r="O500" s="62"/>
    </row>
    <row r="501" spans="9:15" s="61" customFormat="1" x14ac:dyDescent="0.35">
      <c r="I501" s="116"/>
      <c r="K501" s="62"/>
      <c r="L501" s="62"/>
      <c r="M501" s="83"/>
      <c r="N501" s="83"/>
      <c r="O501" s="62"/>
    </row>
    <row r="502" spans="9:15" s="61" customFormat="1" x14ac:dyDescent="0.35">
      <c r="I502" s="116"/>
      <c r="K502" s="62"/>
      <c r="L502" s="62"/>
      <c r="M502" s="83"/>
      <c r="N502" s="83"/>
      <c r="O502" s="62"/>
    </row>
    <row r="503" spans="9:15" s="61" customFormat="1" x14ac:dyDescent="0.35">
      <c r="I503" s="116"/>
      <c r="K503" s="62"/>
      <c r="L503" s="62"/>
      <c r="M503" s="83"/>
      <c r="N503" s="83"/>
      <c r="O503" s="62"/>
    </row>
    <row r="504" spans="9:15" s="61" customFormat="1" x14ac:dyDescent="0.35">
      <c r="I504" s="116"/>
      <c r="K504" s="62"/>
      <c r="L504" s="62"/>
      <c r="M504" s="83"/>
      <c r="N504" s="83"/>
      <c r="O504" s="62"/>
    </row>
    <row r="505" spans="9:15" s="61" customFormat="1" x14ac:dyDescent="0.35">
      <c r="I505" s="116"/>
      <c r="K505" s="62"/>
      <c r="L505" s="62"/>
      <c r="M505" s="83"/>
      <c r="N505" s="83"/>
      <c r="O505" s="62"/>
    </row>
    <row r="506" spans="9:15" s="61" customFormat="1" x14ac:dyDescent="0.35">
      <c r="I506" s="116"/>
      <c r="K506" s="62"/>
      <c r="L506" s="62"/>
      <c r="M506" s="83"/>
      <c r="N506" s="83"/>
      <c r="O506" s="62"/>
    </row>
    <row r="507" spans="9:15" s="61" customFormat="1" x14ac:dyDescent="0.35">
      <c r="I507" s="116"/>
      <c r="K507" s="62"/>
      <c r="L507" s="62"/>
      <c r="M507" s="83"/>
      <c r="N507" s="83"/>
      <c r="O507" s="62"/>
    </row>
    <row r="508" spans="9:15" s="61" customFormat="1" x14ac:dyDescent="0.35">
      <c r="I508" s="116"/>
      <c r="K508" s="62"/>
      <c r="L508" s="62"/>
      <c r="M508" s="83"/>
      <c r="N508" s="83"/>
      <c r="O508" s="62"/>
    </row>
    <row r="509" spans="9:15" s="61" customFormat="1" x14ac:dyDescent="0.35">
      <c r="I509" s="116"/>
      <c r="K509" s="62"/>
      <c r="L509" s="62"/>
      <c r="M509" s="83"/>
      <c r="N509" s="83"/>
      <c r="O509" s="62"/>
    </row>
    <row r="510" spans="9:15" s="61" customFormat="1" x14ac:dyDescent="0.35">
      <c r="I510" s="116"/>
      <c r="K510" s="62"/>
      <c r="L510" s="62"/>
      <c r="M510" s="83"/>
      <c r="N510" s="83"/>
      <c r="O510" s="62"/>
    </row>
    <row r="511" spans="9:15" s="61" customFormat="1" x14ac:dyDescent="0.35">
      <c r="I511" s="116"/>
      <c r="K511" s="62"/>
      <c r="L511" s="62"/>
      <c r="M511" s="83"/>
      <c r="N511" s="83"/>
      <c r="O511" s="62"/>
    </row>
    <row r="512" spans="9:15" s="61" customFormat="1" x14ac:dyDescent="0.35">
      <c r="I512" s="116"/>
      <c r="K512" s="62"/>
      <c r="L512" s="62"/>
      <c r="M512" s="83"/>
      <c r="N512" s="83"/>
      <c r="O512" s="62"/>
    </row>
    <row r="513" spans="9:15" s="61" customFormat="1" x14ac:dyDescent="0.35">
      <c r="I513" s="116"/>
      <c r="K513" s="62"/>
      <c r="L513" s="62"/>
      <c r="M513" s="83"/>
      <c r="N513" s="83"/>
      <c r="O513" s="62"/>
    </row>
    <row r="514" spans="9:15" s="61" customFormat="1" x14ac:dyDescent="0.35">
      <c r="I514" s="116"/>
      <c r="K514" s="62"/>
      <c r="L514" s="62"/>
      <c r="M514" s="83"/>
      <c r="N514" s="83"/>
      <c r="O514" s="62"/>
    </row>
    <row r="515" spans="9:15" s="61" customFormat="1" x14ac:dyDescent="0.35">
      <c r="I515" s="116"/>
      <c r="K515" s="62"/>
      <c r="L515" s="62"/>
      <c r="M515" s="83"/>
      <c r="N515" s="83"/>
      <c r="O515" s="62"/>
    </row>
    <row r="516" spans="9:15" s="61" customFormat="1" x14ac:dyDescent="0.35">
      <c r="I516" s="116"/>
      <c r="K516" s="62"/>
      <c r="L516" s="62"/>
      <c r="M516" s="83"/>
      <c r="N516" s="83"/>
      <c r="O516" s="62"/>
    </row>
    <row r="517" spans="9:15" s="61" customFormat="1" x14ac:dyDescent="0.35">
      <c r="I517" s="116"/>
      <c r="K517" s="62"/>
      <c r="L517" s="62"/>
      <c r="M517" s="83"/>
      <c r="N517" s="83"/>
      <c r="O517" s="62"/>
    </row>
    <row r="518" spans="9:15" s="61" customFormat="1" x14ac:dyDescent="0.35">
      <c r="I518" s="116"/>
      <c r="K518" s="62"/>
      <c r="L518" s="62"/>
      <c r="M518" s="83"/>
      <c r="N518" s="83"/>
      <c r="O518" s="62"/>
    </row>
    <row r="519" spans="9:15" s="61" customFormat="1" x14ac:dyDescent="0.35">
      <c r="I519" s="116"/>
      <c r="K519" s="62"/>
      <c r="L519" s="62"/>
      <c r="M519" s="83"/>
      <c r="N519" s="83"/>
      <c r="O519" s="62"/>
    </row>
    <row r="520" spans="9:15" s="61" customFormat="1" x14ac:dyDescent="0.35">
      <c r="I520" s="116"/>
      <c r="K520" s="62"/>
      <c r="L520" s="62"/>
      <c r="M520" s="83"/>
      <c r="N520" s="83"/>
      <c r="O520" s="62"/>
    </row>
    <row r="521" spans="9:15" s="61" customFormat="1" x14ac:dyDescent="0.35">
      <c r="I521" s="116"/>
      <c r="K521" s="62"/>
      <c r="L521" s="62"/>
      <c r="M521" s="83"/>
      <c r="N521" s="83"/>
      <c r="O521" s="62"/>
    </row>
    <row r="522" spans="9:15" s="61" customFormat="1" x14ac:dyDescent="0.35">
      <c r="I522" s="116"/>
      <c r="K522" s="62"/>
      <c r="L522" s="62"/>
      <c r="M522" s="83"/>
      <c r="N522" s="83"/>
      <c r="O522" s="62"/>
    </row>
    <row r="523" spans="9:15" s="61" customFormat="1" x14ac:dyDescent="0.35">
      <c r="I523" s="116"/>
      <c r="K523" s="62"/>
      <c r="L523" s="62"/>
      <c r="M523" s="83"/>
      <c r="N523" s="83"/>
      <c r="O523" s="62"/>
    </row>
    <row r="524" spans="9:15" s="61" customFormat="1" x14ac:dyDescent="0.35">
      <c r="I524" s="116"/>
      <c r="K524" s="62"/>
      <c r="L524" s="62"/>
      <c r="M524" s="83"/>
      <c r="N524" s="83"/>
      <c r="O524" s="62"/>
    </row>
    <row r="525" spans="9:15" s="61" customFormat="1" x14ac:dyDescent="0.35">
      <c r="I525" s="116"/>
      <c r="K525" s="62"/>
      <c r="L525" s="62"/>
      <c r="M525" s="83"/>
      <c r="N525" s="83"/>
      <c r="O525" s="62"/>
    </row>
    <row r="526" spans="9:15" s="61" customFormat="1" x14ac:dyDescent="0.35">
      <c r="I526" s="116"/>
      <c r="K526" s="62"/>
      <c r="L526" s="62"/>
      <c r="M526" s="83"/>
      <c r="N526" s="83"/>
      <c r="O526" s="62"/>
    </row>
    <row r="527" spans="9:15" s="61" customFormat="1" x14ac:dyDescent="0.35">
      <c r="I527" s="116"/>
      <c r="K527" s="62"/>
      <c r="L527" s="62"/>
      <c r="M527" s="83"/>
      <c r="N527" s="83"/>
      <c r="O527" s="62"/>
    </row>
    <row r="528" spans="9:15" s="61" customFormat="1" x14ac:dyDescent="0.35">
      <c r="I528" s="116"/>
      <c r="K528" s="62"/>
      <c r="L528" s="62"/>
      <c r="M528" s="83"/>
      <c r="N528" s="83"/>
      <c r="O528" s="62"/>
    </row>
    <row r="529" spans="9:15" s="61" customFormat="1" x14ac:dyDescent="0.35">
      <c r="I529" s="116"/>
      <c r="K529" s="62"/>
      <c r="L529" s="62"/>
      <c r="M529" s="83"/>
      <c r="N529" s="83"/>
      <c r="O529" s="62"/>
    </row>
    <row r="530" spans="9:15" s="61" customFormat="1" x14ac:dyDescent="0.35">
      <c r="I530" s="116"/>
      <c r="K530" s="62"/>
      <c r="L530" s="62"/>
      <c r="M530" s="83"/>
      <c r="N530" s="83"/>
      <c r="O530" s="62"/>
    </row>
    <row r="531" spans="9:15" s="61" customFormat="1" x14ac:dyDescent="0.35">
      <c r="I531" s="116"/>
      <c r="K531" s="62"/>
      <c r="L531" s="62"/>
      <c r="M531" s="83"/>
      <c r="N531" s="83"/>
      <c r="O531" s="62"/>
    </row>
    <row r="532" spans="9:15" s="61" customFormat="1" x14ac:dyDescent="0.35">
      <c r="I532" s="116"/>
      <c r="K532" s="62"/>
      <c r="L532" s="62"/>
      <c r="M532" s="83"/>
      <c r="N532" s="83"/>
      <c r="O532" s="62"/>
    </row>
    <row r="533" spans="9:15" s="61" customFormat="1" x14ac:dyDescent="0.35">
      <c r="I533" s="116"/>
      <c r="K533" s="62"/>
      <c r="L533" s="62"/>
      <c r="M533" s="83"/>
      <c r="N533" s="83"/>
      <c r="O533" s="62"/>
    </row>
    <row r="534" spans="9:15" s="61" customFormat="1" x14ac:dyDescent="0.35">
      <c r="I534" s="116"/>
      <c r="K534" s="62"/>
      <c r="L534" s="62"/>
      <c r="M534" s="83"/>
      <c r="N534" s="83"/>
      <c r="O534" s="62"/>
    </row>
    <row r="535" spans="9:15" s="61" customFormat="1" x14ac:dyDescent="0.35">
      <c r="I535" s="116"/>
      <c r="K535" s="62"/>
      <c r="L535" s="62"/>
      <c r="M535" s="83"/>
      <c r="N535" s="83"/>
      <c r="O535" s="62"/>
    </row>
    <row r="536" spans="9:15" s="61" customFormat="1" x14ac:dyDescent="0.35">
      <c r="I536" s="116"/>
      <c r="K536" s="62"/>
      <c r="L536" s="62"/>
      <c r="M536" s="83"/>
      <c r="N536" s="83"/>
      <c r="O536" s="62"/>
    </row>
    <row r="537" spans="9:15" s="61" customFormat="1" x14ac:dyDescent="0.35">
      <c r="I537" s="116"/>
      <c r="K537" s="62"/>
      <c r="L537" s="62"/>
      <c r="M537" s="83"/>
      <c r="N537" s="83"/>
      <c r="O537" s="62"/>
    </row>
    <row r="538" spans="9:15" s="61" customFormat="1" x14ac:dyDescent="0.35">
      <c r="I538" s="116"/>
      <c r="K538" s="62"/>
      <c r="L538" s="62"/>
      <c r="M538" s="83"/>
      <c r="N538" s="83"/>
      <c r="O538" s="62"/>
    </row>
    <row r="539" spans="9:15" s="61" customFormat="1" x14ac:dyDescent="0.35">
      <c r="I539" s="116"/>
      <c r="K539" s="62"/>
      <c r="L539" s="62"/>
      <c r="M539" s="83"/>
      <c r="N539" s="83"/>
      <c r="O539" s="62"/>
    </row>
    <row r="540" spans="9:15" s="61" customFormat="1" x14ac:dyDescent="0.35">
      <c r="I540" s="116"/>
      <c r="K540" s="62"/>
      <c r="L540" s="62"/>
      <c r="M540" s="83"/>
      <c r="N540" s="83"/>
      <c r="O540" s="62"/>
    </row>
    <row r="541" spans="9:15" s="61" customFormat="1" x14ac:dyDescent="0.35">
      <c r="I541" s="116"/>
      <c r="K541" s="62"/>
      <c r="L541" s="62"/>
      <c r="M541" s="83"/>
      <c r="N541" s="83"/>
      <c r="O541" s="62"/>
    </row>
    <row r="542" spans="9:15" s="61" customFormat="1" x14ac:dyDescent="0.35">
      <c r="I542" s="116"/>
      <c r="K542" s="62"/>
      <c r="L542" s="62"/>
      <c r="M542" s="83"/>
      <c r="N542" s="83"/>
      <c r="O542" s="62"/>
    </row>
    <row r="543" spans="9:15" s="61" customFormat="1" x14ac:dyDescent="0.35">
      <c r="I543" s="116"/>
      <c r="K543" s="62"/>
      <c r="L543" s="62"/>
      <c r="M543" s="83"/>
      <c r="N543" s="83"/>
      <c r="O543" s="62"/>
    </row>
    <row r="544" spans="9:15" s="61" customFormat="1" x14ac:dyDescent="0.35">
      <c r="I544" s="116"/>
      <c r="K544" s="62"/>
      <c r="L544" s="62"/>
      <c r="M544" s="83"/>
      <c r="N544" s="83"/>
      <c r="O544" s="62"/>
    </row>
    <row r="545" spans="9:15" s="61" customFormat="1" x14ac:dyDescent="0.35">
      <c r="I545" s="116"/>
      <c r="K545" s="62"/>
      <c r="L545" s="62"/>
      <c r="M545" s="83"/>
      <c r="N545" s="83"/>
      <c r="O545" s="62"/>
    </row>
    <row r="546" spans="9:15" s="61" customFormat="1" x14ac:dyDescent="0.35">
      <c r="I546" s="116"/>
      <c r="K546" s="62"/>
      <c r="L546" s="62"/>
      <c r="M546" s="83"/>
      <c r="N546" s="83"/>
      <c r="O546" s="62"/>
    </row>
    <row r="547" spans="9:15" s="61" customFormat="1" x14ac:dyDescent="0.35">
      <c r="I547" s="116"/>
      <c r="K547" s="62"/>
      <c r="L547" s="62"/>
      <c r="M547" s="83"/>
      <c r="N547" s="83"/>
      <c r="O547" s="62"/>
    </row>
    <row r="548" spans="9:15" s="61" customFormat="1" x14ac:dyDescent="0.35">
      <c r="I548" s="116"/>
      <c r="K548" s="62"/>
      <c r="L548" s="62"/>
      <c r="M548" s="83"/>
      <c r="N548" s="83"/>
      <c r="O548" s="62"/>
    </row>
    <row r="549" spans="9:15" s="61" customFormat="1" x14ac:dyDescent="0.35">
      <c r="I549" s="116"/>
      <c r="K549" s="62"/>
      <c r="L549" s="62"/>
      <c r="M549" s="83"/>
      <c r="N549" s="83"/>
      <c r="O549" s="62"/>
    </row>
    <row r="550" spans="9:15" s="61" customFormat="1" x14ac:dyDescent="0.35">
      <c r="I550" s="116"/>
      <c r="K550" s="62"/>
      <c r="L550" s="62"/>
      <c r="M550" s="83"/>
      <c r="N550" s="83"/>
      <c r="O550" s="62"/>
    </row>
    <row r="551" spans="9:15" s="61" customFormat="1" x14ac:dyDescent="0.35">
      <c r="I551" s="116"/>
      <c r="K551" s="62"/>
      <c r="L551" s="62"/>
      <c r="M551" s="83"/>
      <c r="N551" s="83"/>
      <c r="O551" s="62"/>
    </row>
    <row r="552" spans="9:15" s="61" customFormat="1" x14ac:dyDescent="0.35">
      <c r="I552" s="116"/>
      <c r="K552" s="62"/>
      <c r="L552" s="62"/>
      <c r="M552" s="83"/>
      <c r="N552" s="83"/>
      <c r="O552" s="62"/>
    </row>
    <row r="553" spans="9:15" s="61" customFormat="1" x14ac:dyDescent="0.35">
      <c r="I553" s="116"/>
      <c r="K553" s="62"/>
      <c r="L553" s="62"/>
      <c r="M553" s="83"/>
      <c r="N553" s="83"/>
      <c r="O553" s="62"/>
    </row>
    <row r="554" spans="9:15" s="61" customFormat="1" x14ac:dyDescent="0.35">
      <c r="I554" s="116"/>
      <c r="K554" s="62"/>
      <c r="L554" s="62"/>
      <c r="M554" s="83"/>
      <c r="N554" s="83"/>
      <c r="O554" s="62"/>
    </row>
    <row r="555" spans="9:15" s="61" customFormat="1" x14ac:dyDescent="0.35">
      <c r="I555" s="116"/>
      <c r="K555" s="62"/>
      <c r="L555" s="62"/>
      <c r="M555" s="83"/>
      <c r="N555" s="83"/>
      <c r="O555" s="62"/>
    </row>
    <row r="556" spans="9:15" s="61" customFormat="1" x14ac:dyDescent="0.35">
      <c r="I556" s="116"/>
      <c r="K556" s="62"/>
      <c r="L556" s="62"/>
      <c r="M556" s="83"/>
      <c r="N556" s="83"/>
      <c r="O556" s="62"/>
    </row>
    <row r="557" spans="9:15" s="61" customFormat="1" x14ac:dyDescent="0.35">
      <c r="I557" s="116"/>
      <c r="K557" s="62"/>
      <c r="L557" s="62"/>
      <c r="M557" s="83"/>
      <c r="N557" s="83"/>
      <c r="O557" s="62"/>
    </row>
    <row r="558" spans="9:15" s="61" customFormat="1" x14ac:dyDescent="0.35">
      <c r="I558" s="116"/>
      <c r="K558" s="62"/>
      <c r="L558" s="62"/>
      <c r="M558" s="83"/>
      <c r="N558" s="83"/>
      <c r="O558" s="62"/>
    </row>
    <row r="559" spans="9:15" s="61" customFormat="1" x14ac:dyDescent="0.35">
      <c r="I559" s="116"/>
      <c r="K559" s="62"/>
      <c r="L559" s="62"/>
      <c r="M559" s="83"/>
      <c r="N559" s="83"/>
      <c r="O559" s="62"/>
    </row>
    <row r="560" spans="9:15" s="61" customFormat="1" x14ac:dyDescent="0.35">
      <c r="I560" s="116"/>
      <c r="K560" s="62"/>
      <c r="L560" s="62"/>
      <c r="M560" s="83"/>
      <c r="N560" s="83"/>
      <c r="O560" s="62"/>
    </row>
    <row r="561" spans="9:15" s="61" customFormat="1" x14ac:dyDescent="0.35">
      <c r="I561" s="116"/>
      <c r="K561" s="62"/>
      <c r="L561" s="62"/>
      <c r="M561" s="83"/>
      <c r="N561" s="83"/>
      <c r="O561" s="62"/>
    </row>
    <row r="562" spans="9:15" s="61" customFormat="1" x14ac:dyDescent="0.35">
      <c r="I562" s="116"/>
      <c r="K562" s="62"/>
      <c r="L562" s="62"/>
      <c r="M562" s="83"/>
      <c r="N562" s="83"/>
      <c r="O562" s="62"/>
    </row>
    <row r="563" spans="9:15" s="61" customFormat="1" x14ac:dyDescent="0.35">
      <c r="I563" s="116"/>
      <c r="K563" s="62"/>
      <c r="L563" s="62"/>
      <c r="M563" s="83"/>
      <c r="N563" s="83"/>
      <c r="O563" s="62"/>
    </row>
    <row r="564" spans="9:15" s="61" customFormat="1" x14ac:dyDescent="0.35">
      <c r="I564" s="116"/>
      <c r="K564" s="62"/>
      <c r="L564" s="62"/>
      <c r="M564" s="83"/>
      <c r="N564" s="83"/>
      <c r="O564" s="62"/>
    </row>
    <row r="565" spans="9:15" s="61" customFormat="1" x14ac:dyDescent="0.35">
      <c r="I565" s="116"/>
      <c r="K565" s="62"/>
      <c r="L565" s="62"/>
      <c r="M565" s="83"/>
      <c r="N565" s="83"/>
      <c r="O565" s="62"/>
    </row>
    <row r="566" spans="9:15" s="61" customFormat="1" x14ac:dyDescent="0.35">
      <c r="I566" s="116"/>
      <c r="K566" s="62"/>
      <c r="L566" s="62"/>
      <c r="M566" s="83"/>
      <c r="N566" s="83"/>
      <c r="O566" s="62"/>
    </row>
    <row r="567" spans="9:15" s="61" customFormat="1" x14ac:dyDescent="0.35">
      <c r="I567" s="116"/>
      <c r="K567" s="62"/>
      <c r="L567" s="62"/>
      <c r="M567" s="83"/>
      <c r="N567" s="83"/>
      <c r="O567" s="62"/>
    </row>
    <row r="568" spans="9:15" s="61" customFormat="1" x14ac:dyDescent="0.35">
      <c r="I568" s="116"/>
      <c r="K568" s="62"/>
      <c r="L568" s="62"/>
      <c r="M568" s="83"/>
      <c r="N568" s="83"/>
      <c r="O568" s="62"/>
    </row>
    <row r="569" spans="9:15" s="61" customFormat="1" x14ac:dyDescent="0.35">
      <c r="I569" s="116"/>
      <c r="K569" s="62"/>
      <c r="L569" s="62"/>
      <c r="M569" s="83"/>
      <c r="N569" s="83"/>
      <c r="O569" s="62"/>
    </row>
    <row r="570" spans="9:15" s="61" customFormat="1" x14ac:dyDescent="0.35">
      <c r="I570" s="116"/>
      <c r="K570" s="62"/>
      <c r="L570" s="62"/>
      <c r="M570" s="83"/>
      <c r="N570" s="83"/>
      <c r="O570" s="62"/>
    </row>
    <row r="571" spans="9:15" s="61" customFormat="1" x14ac:dyDescent="0.35">
      <c r="I571" s="116"/>
      <c r="K571" s="62"/>
      <c r="L571" s="62"/>
      <c r="M571" s="83"/>
      <c r="N571" s="83"/>
      <c r="O571" s="62"/>
    </row>
    <row r="572" spans="9:15" s="61" customFormat="1" x14ac:dyDescent="0.35">
      <c r="I572" s="116"/>
      <c r="K572" s="62"/>
      <c r="L572" s="62"/>
      <c r="M572" s="83"/>
      <c r="N572" s="83"/>
      <c r="O572" s="62"/>
    </row>
    <row r="573" spans="9:15" s="61" customFormat="1" x14ac:dyDescent="0.35">
      <c r="I573" s="116"/>
      <c r="K573" s="62"/>
      <c r="L573" s="62"/>
      <c r="M573" s="83"/>
      <c r="N573" s="83"/>
      <c r="O573" s="62"/>
    </row>
    <row r="574" spans="9:15" s="61" customFormat="1" x14ac:dyDescent="0.35">
      <c r="I574" s="116"/>
      <c r="K574" s="62"/>
      <c r="L574" s="62"/>
      <c r="M574" s="83"/>
      <c r="N574" s="83"/>
      <c r="O574" s="62"/>
    </row>
    <row r="575" spans="9:15" s="61" customFormat="1" x14ac:dyDescent="0.35">
      <c r="I575" s="116"/>
      <c r="K575" s="62"/>
      <c r="L575" s="62"/>
      <c r="M575" s="83"/>
      <c r="N575" s="83"/>
      <c r="O575" s="62"/>
    </row>
    <row r="576" spans="9:15" s="61" customFormat="1" x14ac:dyDescent="0.35">
      <c r="I576" s="116"/>
      <c r="K576" s="62"/>
      <c r="L576" s="62"/>
      <c r="M576" s="83"/>
      <c r="N576" s="83"/>
      <c r="O576" s="62"/>
    </row>
    <row r="577" spans="9:15" s="61" customFormat="1" x14ac:dyDescent="0.35">
      <c r="I577" s="116"/>
      <c r="K577" s="62"/>
      <c r="L577" s="62"/>
      <c r="M577" s="83"/>
      <c r="N577" s="83"/>
      <c r="O577" s="62"/>
    </row>
    <row r="578" spans="9:15" s="61" customFormat="1" x14ac:dyDescent="0.35">
      <c r="I578" s="116"/>
      <c r="K578" s="62"/>
      <c r="L578" s="62"/>
      <c r="M578" s="83"/>
      <c r="N578" s="83"/>
      <c r="O578" s="62"/>
    </row>
    <row r="579" spans="9:15" s="61" customFormat="1" x14ac:dyDescent="0.35">
      <c r="I579" s="116"/>
      <c r="K579" s="62"/>
      <c r="L579" s="62"/>
      <c r="M579" s="83"/>
      <c r="N579" s="83"/>
      <c r="O579" s="62"/>
    </row>
    <row r="580" spans="9:15" s="61" customFormat="1" x14ac:dyDescent="0.35">
      <c r="I580" s="116"/>
      <c r="K580" s="62"/>
      <c r="L580" s="62"/>
      <c r="M580" s="83"/>
      <c r="N580" s="83"/>
      <c r="O580" s="62"/>
    </row>
    <row r="581" spans="9:15" s="61" customFormat="1" x14ac:dyDescent="0.35">
      <c r="I581" s="116"/>
      <c r="K581" s="62"/>
      <c r="L581" s="62"/>
      <c r="M581" s="83"/>
      <c r="N581" s="83"/>
      <c r="O581" s="62"/>
    </row>
    <row r="582" spans="9:15" s="61" customFormat="1" x14ac:dyDescent="0.35">
      <c r="I582" s="116"/>
      <c r="K582" s="62"/>
      <c r="L582" s="62"/>
      <c r="M582" s="83"/>
      <c r="N582" s="83"/>
      <c r="O582" s="62"/>
    </row>
    <row r="583" spans="9:15" s="61" customFormat="1" x14ac:dyDescent="0.35">
      <c r="I583" s="116"/>
      <c r="K583" s="62"/>
      <c r="L583" s="62"/>
      <c r="M583" s="83"/>
      <c r="N583" s="83"/>
      <c r="O583" s="62"/>
    </row>
    <row r="584" spans="9:15" s="61" customFormat="1" x14ac:dyDescent="0.35">
      <c r="I584" s="116"/>
      <c r="K584" s="62"/>
      <c r="L584" s="62"/>
      <c r="M584" s="83"/>
      <c r="N584" s="83"/>
      <c r="O584" s="62"/>
    </row>
    <row r="585" spans="9:15" s="61" customFormat="1" x14ac:dyDescent="0.35">
      <c r="I585" s="116"/>
      <c r="K585" s="62"/>
      <c r="L585" s="62"/>
      <c r="M585" s="83"/>
      <c r="N585" s="83"/>
      <c r="O585" s="62"/>
    </row>
    <row r="586" spans="9:15" s="61" customFormat="1" x14ac:dyDescent="0.35">
      <c r="I586" s="116"/>
      <c r="K586" s="62"/>
      <c r="L586" s="62"/>
      <c r="M586" s="83"/>
      <c r="N586" s="83"/>
      <c r="O586" s="62"/>
    </row>
    <row r="587" spans="9:15" s="61" customFormat="1" x14ac:dyDescent="0.35">
      <c r="I587" s="116"/>
      <c r="K587" s="62"/>
      <c r="L587" s="62"/>
      <c r="M587" s="83"/>
      <c r="N587" s="83"/>
      <c r="O587" s="62"/>
    </row>
    <row r="588" spans="9:15" s="61" customFormat="1" x14ac:dyDescent="0.35">
      <c r="I588" s="116"/>
      <c r="K588" s="62"/>
      <c r="L588" s="62"/>
      <c r="M588" s="83"/>
      <c r="N588" s="83"/>
      <c r="O588" s="62"/>
    </row>
    <row r="589" spans="9:15" s="61" customFormat="1" x14ac:dyDescent="0.35">
      <c r="I589" s="116"/>
      <c r="K589" s="62"/>
      <c r="L589" s="62"/>
      <c r="M589" s="83"/>
      <c r="N589" s="83"/>
      <c r="O589" s="62"/>
    </row>
    <row r="590" spans="9:15" s="61" customFormat="1" x14ac:dyDescent="0.35">
      <c r="I590" s="116"/>
      <c r="K590" s="62"/>
      <c r="L590" s="62"/>
      <c r="M590" s="83"/>
      <c r="N590" s="83"/>
      <c r="O590" s="62"/>
    </row>
    <row r="591" spans="9:15" s="61" customFormat="1" x14ac:dyDescent="0.35">
      <c r="I591" s="116"/>
      <c r="K591" s="62"/>
      <c r="L591" s="62"/>
      <c r="M591" s="83"/>
      <c r="N591" s="83"/>
      <c r="O591" s="62"/>
    </row>
    <row r="592" spans="9:15" s="61" customFormat="1" x14ac:dyDescent="0.35">
      <c r="I592" s="116"/>
      <c r="K592" s="62"/>
      <c r="L592" s="62"/>
      <c r="M592" s="83"/>
      <c r="N592" s="83"/>
      <c r="O592" s="62"/>
    </row>
    <row r="593" spans="9:15" s="61" customFormat="1" x14ac:dyDescent="0.35">
      <c r="I593" s="116"/>
      <c r="K593" s="62"/>
      <c r="L593" s="62"/>
      <c r="M593" s="83"/>
      <c r="N593" s="83"/>
      <c r="O593" s="62"/>
    </row>
    <row r="594" spans="9:15" s="61" customFormat="1" x14ac:dyDescent="0.35">
      <c r="I594" s="116"/>
      <c r="K594" s="62"/>
      <c r="L594" s="62"/>
      <c r="M594" s="83"/>
      <c r="N594" s="83"/>
      <c r="O594" s="62"/>
    </row>
    <row r="595" spans="9:15" s="61" customFormat="1" x14ac:dyDescent="0.35">
      <c r="I595" s="116"/>
      <c r="K595" s="62"/>
      <c r="L595" s="62"/>
      <c r="M595" s="83"/>
      <c r="N595" s="83"/>
      <c r="O595" s="62"/>
    </row>
    <row r="596" spans="9:15" s="61" customFormat="1" x14ac:dyDescent="0.35">
      <c r="I596" s="116"/>
      <c r="K596" s="62"/>
      <c r="L596" s="62"/>
      <c r="M596" s="83"/>
      <c r="N596" s="83"/>
      <c r="O596" s="62"/>
    </row>
    <row r="597" spans="9:15" s="61" customFormat="1" x14ac:dyDescent="0.35">
      <c r="I597" s="116"/>
      <c r="K597" s="62"/>
      <c r="L597" s="62"/>
      <c r="M597" s="83"/>
      <c r="N597" s="83"/>
      <c r="O597" s="62"/>
    </row>
    <row r="598" spans="9:15" s="61" customFormat="1" x14ac:dyDescent="0.35">
      <c r="I598" s="116"/>
      <c r="K598" s="62"/>
      <c r="L598" s="62"/>
      <c r="M598" s="83"/>
      <c r="N598" s="83"/>
      <c r="O598" s="62"/>
    </row>
    <row r="599" spans="9:15" s="61" customFormat="1" x14ac:dyDescent="0.35">
      <c r="I599" s="116"/>
      <c r="K599" s="62"/>
      <c r="L599" s="62"/>
      <c r="M599" s="83"/>
      <c r="N599" s="83"/>
      <c r="O599" s="62"/>
    </row>
    <row r="600" spans="9:15" s="61" customFormat="1" x14ac:dyDescent="0.35">
      <c r="I600" s="116"/>
      <c r="K600" s="62"/>
      <c r="L600" s="62"/>
      <c r="M600" s="83"/>
      <c r="N600" s="83"/>
      <c r="O600" s="62"/>
    </row>
    <row r="601" spans="9:15" s="61" customFormat="1" x14ac:dyDescent="0.35">
      <c r="I601" s="116"/>
      <c r="K601" s="62"/>
      <c r="L601" s="62"/>
      <c r="M601" s="83"/>
      <c r="N601" s="83"/>
      <c r="O601" s="62"/>
    </row>
    <row r="602" spans="9:15" s="61" customFormat="1" x14ac:dyDescent="0.35">
      <c r="I602" s="116"/>
      <c r="K602" s="62"/>
      <c r="L602" s="62"/>
      <c r="M602" s="83"/>
      <c r="N602" s="83"/>
      <c r="O602" s="62"/>
    </row>
    <row r="603" spans="9:15" s="61" customFormat="1" x14ac:dyDescent="0.35">
      <c r="I603" s="116"/>
      <c r="K603" s="62"/>
      <c r="L603" s="62"/>
      <c r="M603" s="83"/>
      <c r="N603" s="83"/>
      <c r="O603" s="62"/>
    </row>
    <row r="604" spans="9:15" s="61" customFormat="1" x14ac:dyDescent="0.35">
      <c r="I604" s="116"/>
      <c r="K604" s="62"/>
      <c r="L604" s="62"/>
      <c r="M604" s="83"/>
      <c r="N604" s="83"/>
      <c r="O604" s="62"/>
    </row>
    <row r="605" spans="9:15" s="61" customFormat="1" x14ac:dyDescent="0.35">
      <c r="I605" s="116"/>
      <c r="K605" s="62"/>
      <c r="L605" s="62"/>
      <c r="M605" s="83"/>
      <c r="N605" s="83"/>
      <c r="O605" s="62"/>
    </row>
    <row r="606" spans="9:15" s="61" customFormat="1" x14ac:dyDescent="0.35">
      <c r="I606" s="116"/>
      <c r="K606" s="62"/>
      <c r="L606" s="62"/>
      <c r="M606" s="83"/>
      <c r="N606" s="83"/>
      <c r="O606" s="62"/>
    </row>
    <row r="607" spans="9:15" s="61" customFormat="1" x14ac:dyDescent="0.35">
      <c r="I607" s="116"/>
      <c r="K607" s="62"/>
      <c r="L607" s="62"/>
      <c r="M607" s="83"/>
      <c r="N607" s="83"/>
      <c r="O607" s="62"/>
    </row>
    <row r="608" spans="9:15" s="61" customFormat="1" x14ac:dyDescent="0.35">
      <c r="I608" s="116"/>
      <c r="K608" s="62"/>
      <c r="L608" s="62"/>
      <c r="M608" s="83"/>
      <c r="N608" s="83"/>
      <c r="O608" s="62"/>
    </row>
    <row r="609" spans="9:15" s="61" customFormat="1" x14ac:dyDescent="0.35">
      <c r="I609" s="116"/>
      <c r="K609" s="62"/>
      <c r="L609" s="62"/>
      <c r="M609" s="83"/>
      <c r="N609" s="83"/>
      <c r="O609" s="62"/>
    </row>
    <row r="610" spans="9:15" s="61" customFormat="1" x14ac:dyDescent="0.35">
      <c r="I610" s="116"/>
      <c r="K610" s="62"/>
      <c r="L610" s="62"/>
      <c r="M610" s="83"/>
      <c r="N610" s="83"/>
      <c r="O610" s="62"/>
    </row>
    <row r="611" spans="9:15" s="61" customFormat="1" x14ac:dyDescent="0.35">
      <c r="I611" s="116"/>
      <c r="K611" s="62"/>
      <c r="L611" s="62"/>
      <c r="M611" s="83"/>
      <c r="N611" s="83"/>
      <c r="O611" s="62"/>
    </row>
    <row r="612" spans="9:15" s="61" customFormat="1" x14ac:dyDescent="0.35">
      <c r="I612" s="116"/>
      <c r="K612" s="62"/>
      <c r="L612" s="62"/>
      <c r="M612" s="83"/>
      <c r="N612" s="83"/>
      <c r="O612" s="62"/>
    </row>
    <row r="613" spans="9:15" s="61" customFormat="1" x14ac:dyDescent="0.35">
      <c r="I613" s="116"/>
      <c r="K613" s="62"/>
      <c r="L613" s="62"/>
      <c r="M613" s="83"/>
      <c r="N613" s="83"/>
      <c r="O613" s="62"/>
    </row>
    <row r="614" spans="9:15" s="61" customFormat="1" x14ac:dyDescent="0.35">
      <c r="I614" s="116"/>
      <c r="K614" s="62"/>
      <c r="L614" s="62"/>
      <c r="M614" s="83"/>
      <c r="N614" s="83"/>
      <c r="O614" s="62"/>
    </row>
    <row r="615" spans="9:15" s="61" customFormat="1" x14ac:dyDescent="0.35">
      <c r="I615" s="116"/>
      <c r="K615" s="62"/>
      <c r="L615" s="62"/>
      <c r="M615" s="83"/>
      <c r="N615" s="83"/>
      <c r="O615" s="62"/>
    </row>
    <row r="616" spans="9:15" s="61" customFormat="1" x14ac:dyDescent="0.35">
      <c r="I616" s="116"/>
      <c r="K616" s="62"/>
      <c r="L616" s="62"/>
      <c r="M616" s="83"/>
      <c r="N616" s="83"/>
      <c r="O616" s="62"/>
    </row>
    <row r="617" spans="9:15" s="61" customFormat="1" x14ac:dyDescent="0.35">
      <c r="I617" s="116"/>
      <c r="K617" s="62"/>
      <c r="L617" s="62"/>
      <c r="M617" s="83"/>
      <c r="N617" s="83"/>
      <c r="O617" s="62"/>
    </row>
    <row r="618" spans="9:15" s="61" customFormat="1" x14ac:dyDescent="0.35">
      <c r="I618" s="116"/>
      <c r="K618" s="62"/>
      <c r="L618" s="62"/>
      <c r="M618" s="83"/>
      <c r="N618" s="83"/>
      <c r="O618" s="62"/>
    </row>
    <row r="619" spans="9:15" s="61" customFormat="1" x14ac:dyDescent="0.35">
      <c r="I619" s="116"/>
      <c r="K619" s="62"/>
      <c r="L619" s="62"/>
      <c r="M619" s="83"/>
      <c r="N619" s="83"/>
      <c r="O619" s="62"/>
    </row>
    <row r="620" spans="9:15" s="61" customFormat="1" x14ac:dyDescent="0.35">
      <c r="I620" s="116"/>
      <c r="K620" s="62"/>
      <c r="L620" s="62"/>
      <c r="M620" s="83"/>
      <c r="N620" s="83"/>
      <c r="O620" s="62"/>
    </row>
    <row r="621" spans="9:15" s="61" customFormat="1" x14ac:dyDescent="0.35">
      <c r="I621" s="116"/>
      <c r="K621" s="62"/>
      <c r="L621" s="62"/>
      <c r="M621" s="83"/>
      <c r="N621" s="83"/>
      <c r="O621" s="62"/>
    </row>
    <row r="622" spans="9:15" s="61" customFormat="1" x14ac:dyDescent="0.35">
      <c r="I622" s="116"/>
      <c r="K622" s="62"/>
      <c r="L622" s="62"/>
      <c r="M622" s="83"/>
      <c r="N622" s="83"/>
      <c r="O622" s="62"/>
    </row>
    <row r="623" spans="9:15" s="61" customFormat="1" x14ac:dyDescent="0.35">
      <c r="I623" s="116"/>
      <c r="K623" s="62"/>
      <c r="L623" s="62"/>
      <c r="M623" s="83"/>
      <c r="N623" s="83"/>
      <c r="O623" s="62"/>
    </row>
    <row r="624" spans="9:15" s="61" customFormat="1" x14ac:dyDescent="0.35">
      <c r="I624" s="116"/>
      <c r="K624" s="62"/>
      <c r="L624" s="62"/>
      <c r="M624" s="83"/>
      <c r="N624" s="83"/>
      <c r="O624" s="62"/>
    </row>
    <row r="625" spans="9:15" s="61" customFormat="1" x14ac:dyDescent="0.35">
      <c r="I625" s="116"/>
      <c r="K625" s="62"/>
      <c r="L625" s="62"/>
      <c r="M625" s="83"/>
      <c r="N625" s="83"/>
      <c r="O625" s="62"/>
    </row>
    <row r="626" spans="9:15" s="61" customFormat="1" x14ac:dyDescent="0.35">
      <c r="I626" s="116"/>
      <c r="K626" s="62"/>
      <c r="L626" s="62"/>
      <c r="M626" s="83"/>
      <c r="N626" s="83"/>
      <c r="O626" s="62"/>
    </row>
    <row r="627" spans="9:15" s="61" customFormat="1" x14ac:dyDescent="0.35">
      <c r="I627" s="116"/>
      <c r="K627" s="62"/>
      <c r="L627" s="62"/>
      <c r="M627" s="83"/>
      <c r="N627" s="83"/>
      <c r="O627" s="62"/>
    </row>
    <row r="628" spans="9:15" s="61" customFormat="1" x14ac:dyDescent="0.35">
      <c r="I628" s="116"/>
      <c r="K628" s="62"/>
      <c r="L628" s="62"/>
      <c r="M628" s="83"/>
      <c r="N628" s="83"/>
      <c r="O628" s="62"/>
    </row>
    <row r="629" spans="9:15" s="61" customFormat="1" x14ac:dyDescent="0.35">
      <c r="I629" s="116"/>
      <c r="K629" s="62"/>
      <c r="L629" s="62"/>
      <c r="M629" s="83"/>
      <c r="N629" s="83"/>
      <c r="O629" s="62"/>
    </row>
    <row r="630" spans="9:15" s="61" customFormat="1" x14ac:dyDescent="0.35">
      <c r="I630" s="116"/>
      <c r="K630" s="62"/>
      <c r="L630" s="62"/>
      <c r="M630" s="83"/>
      <c r="N630" s="83"/>
      <c r="O630" s="62"/>
    </row>
    <row r="631" spans="9:15" s="61" customFormat="1" x14ac:dyDescent="0.35">
      <c r="I631" s="116"/>
      <c r="K631" s="62"/>
      <c r="L631" s="62"/>
      <c r="M631" s="83"/>
      <c r="N631" s="83"/>
      <c r="O631" s="62"/>
    </row>
    <row r="632" spans="9:15" s="61" customFormat="1" x14ac:dyDescent="0.35">
      <c r="I632" s="116"/>
      <c r="K632" s="62"/>
      <c r="L632" s="62"/>
      <c r="M632" s="83"/>
      <c r="N632" s="83"/>
      <c r="O632" s="62"/>
    </row>
    <row r="633" spans="9:15" s="61" customFormat="1" x14ac:dyDescent="0.35">
      <c r="I633" s="116"/>
      <c r="K633" s="62"/>
      <c r="L633" s="62"/>
      <c r="M633" s="83"/>
      <c r="N633" s="83"/>
      <c r="O633" s="62"/>
    </row>
    <row r="634" spans="9:15" s="61" customFormat="1" x14ac:dyDescent="0.35">
      <c r="I634" s="116"/>
      <c r="K634" s="62"/>
      <c r="L634" s="62"/>
      <c r="M634" s="83"/>
      <c r="N634" s="83"/>
      <c r="O634" s="62"/>
    </row>
    <row r="635" spans="9:15" s="61" customFormat="1" x14ac:dyDescent="0.35">
      <c r="I635" s="116"/>
      <c r="K635" s="62"/>
      <c r="L635" s="62"/>
      <c r="M635" s="83"/>
      <c r="N635" s="83"/>
      <c r="O635" s="62"/>
    </row>
    <row r="636" spans="9:15" s="61" customFormat="1" x14ac:dyDescent="0.35">
      <c r="I636" s="116"/>
      <c r="K636" s="62"/>
      <c r="L636" s="62"/>
      <c r="M636" s="83"/>
      <c r="N636" s="83"/>
      <c r="O636" s="62"/>
    </row>
    <row r="637" spans="9:15" s="61" customFormat="1" x14ac:dyDescent="0.35">
      <c r="I637" s="116"/>
      <c r="K637" s="62"/>
      <c r="L637" s="62"/>
      <c r="M637" s="83"/>
      <c r="N637" s="83"/>
      <c r="O637" s="62"/>
    </row>
    <row r="638" spans="9:15" s="61" customFormat="1" x14ac:dyDescent="0.35">
      <c r="I638" s="116"/>
      <c r="K638" s="62"/>
      <c r="L638" s="62"/>
      <c r="M638" s="83"/>
      <c r="N638" s="83"/>
      <c r="O638" s="62"/>
    </row>
    <row r="639" spans="9:15" s="61" customFormat="1" x14ac:dyDescent="0.35">
      <c r="I639" s="116"/>
      <c r="K639" s="62"/>
      <c r="L639" s="62"/>
      <c r="M639" s="83"/>
      <c r="N639" s="83"/>
      <c r="O639" s="62"/>
    </row>
    <row r="640" spans="9:15" s="61" customFormat="1" x14ac:dyDescent="0.35">
      <c r="I640" s="116"/>
      <c r="K640" s="62"/>
      <c r="L640" s="62"/>
      <c r="M640" s="83"/>
      <c r="N640" s="83"/>
      <c r="O640" s="62"/>
    </row>
    <row r="641" spans="9:15" s="61" customFormat="1" x14ac:dyDescent="0.35">
      <c r="I641" s="116"/>
      <c r="K641" s="62"/>
      <c r="L641" s="62"/>
      <c r="M641" s="83"/>
      <c r="N641" s="83"/>
      <c r="O641" s="62"/>
    </row>
    <row r="642" spans="9:15" s="61" customFormat="1" x14ac:dyDescent="0.35">
      <c r="I642" s="116"/>
      <c r="K642" s="62"/>
      <c r="L642" s="62"/>
      <c r="M642" s="83"/>
      <c r="N642" s="83"/>
      <c r="O642" s="62"/>
    </row>
    <row r="643" spans="9:15" s="61" customFormat="1" x14ac:dyDescent="0.35">
      <c r="I643" s="116"/>
      <c r="K643" s="62"/>
      <c r="L643" s="62"/>
      <c r="M643" s="83"/>
      <c r="N643" s="83"/>
      <c r="O643" s="62"/>
    </row>
    <row r="644" spans="9:15" s="61" customFormat="1" x14ac:dyDescent="0.35">
      <c r="I644" s="116"/>
      <c r="K644" s="62"/>
      <c r="L644" s="62"/>
      <c r="M644" s="83"/>
      <c r="N644" s="83"/>
      <c r="O644" s="62"/>
    </row>
    <row r="645" spans="9:15" s="61" customFormat="1" x14ac:dyDescent="0.35">
      <c r="I645" s="116"/>
      <c r="K645" s="62"/>
      <c r="L645" s="62"/>
      <c r="M645" s="83"/>
      <c r="N645" s="83"/>
      <c r="O645" s="62"/>
    </row>
    <row r="646" spans="9:15" s="61" customFormat="1" x14ac:dyDescent="0.35">
      <c r="I646" s="116"/>
      <c r="K646" s="62"/>
      <c r="L646" s="62"/>
      <c r="M646" s="83"/>
      <c r="N646" s="83"/>
      <c r="O646" s="62"/>
    </row>
    <row r="647" spans="9:15" s="61" customFormat="1" x14ac:dyDescent="0.35">
      <c r="I647" s="116"/>
      <c r="K647" s="62"/>
      <c r="L647" s="62"/>
      <c r="M647" s="83"/>
      <c r="N647" s="83"/>
      <c r="O647" s="62"/>
    </row>
    <row r="648" spans="9:15" s="61" customFormat="1" x14ac:dyDescent="0.35">
      <c r="I648" s="116"/>
      <c r="K648" s="62"/>
      <c r="L648" s="62"/>
      <c r="M648" s="83"/>
      <c r="N648" s="83"/>
      <c r="O648" s="62"/>
    </row>
    <row r="649" spans="9:15" s="61" customFormat="1" x14ac:dyDescent="0.35">
      <c r="I649" s="116"/>
      <c r="K649" s="62"/>
      <c r="L649" s="62"/>
      <c r="M649" s="83"/>
      <c r="N649" s="83"/>
      <c r="O649" s="62"/>
    </row>
    <row r="650" spans="9:15" s="61" customFormat="1" x14ac:dyDescent="0.35">
      <c r="I650" s="116"/>
      <c r="K650" s="62"/>
      <c r="L650" s="62"/>
      <c r="M650" s="83"/>
      <c r="N650" s="83"/>
      <c r="O650" s="62"/>
    </row>
    <row r="651" spans="9:15" s="61" customFormat="1" x14ac:dyDescent="0.35">
      <c r="I651" s="116"/>
      <c r="K651" s="62"/>
      <c r="L651" s="62"/>
      <c r="M651" s="83"/>
      <c r="N651" s="83"/>
      <c r="O651" s="62"/>
    </row>
    <row r="652" spans="9:15" s="61" customFormat="1" x14ac:dyDescent="0.35">
      <c r="I652" s="116"/>
      <c r="K652" s="62"/>
      <c r="L652" s="62"/>
      <c r="M652" s="83"/>
      <c r="N652" s="83"/>
      <c r="O652" s="62"/>
    </row>
    <row r="653" spans="9:15" s="61" customFormat="1" x14ac:dyDescent="0.35">
      <c r="I653" s="116"/>
      <c r="K653" s="62"/>
      <c r="L653" s="62"/>
      <c r="M653" s="83"/>
      <c r="N653" s="83"/>
      <c r="O653" s="62"/>
    </row>
    <row r="654" spans="9:15" s="61" customFormat="1" x14ac:dyDescent="0.35">
      <c r="I654" s="116"/>
      <c r="K654" s="62"/>
      <c r="L654" s="62"/>
      <c r="M654" s="83"/>
      <c r="N654" s="83"/>
      <c r="O654" s="62"/>
    </row>
    <row r="655" spans="9:15" s="61" customFormat="1" x14ac:dyDescent="0.35">
      <c r="I655" s="116"/>
      <c r="K655" s="62"/>
      <c r="L655" s="62"/>
      <c r="M655" s="83"/>
      <c r="N655" s="83"/>
      <c r="O655" s="62"/>
    </row>
    <row r="656" spans="9:15" s="61" customFormat="1" x14ac:dyDescent="0.35">
      <c r="I656" s="116"/>
      <c r="K656" s="62"/>
      <c r="L656" s="62"/>
      <c r="M656" s="83"/>
      <c r="N656" s="83"/>
      <c r="O656" s="62"/>
    </row>
    <row r="657" spans="9:15" s="61" customFormat="1" x14ac:dyDescent="0.35">
      <c r="I657" s="116"/>
      <c r="K657" s="62"/>
      <c r="L657" s="62"/>
      <c r="M657" s="83"/>
      <c r="N657" s="83"/>
      <c r="O657" s="62"/>
    </row>
    <row r="658" spans="9:15" s="61" customFormat="1" x14ac:dyDescent="0.35">
      <c r="I658" s="116"/>
      <c r="K658" s="62"/>
      <c r="L658" s="62"/>
      <c r="M658" s="83"/>
      <c r="N658" s="83"/>
      <c r="O658" s="62"/>
    </row>
    <row r="659" spans="9:15" s="61" customFormat="1" x14ac:dyDescent="0.35">
      <c r="I659" s="116"/>
      <c r="K659" s="62"/>
      <c r="L659" s="62"/>
      <c r="M659" s="83"/>
      <c r="N659" s="83"/>
      <c r="O659" s="62"/>
    </row>
    <row r="660" spans="9:15" s="61" customFormat="1" x14ac:dyDescent="0.35">
      <c r="I660" s="116"/>
      <c r="K660" s="62"/>
      <c r="L660" s="62"/>
      <c r="M660" s="83"/>
      <c r="N660" s="83"/>
      <c r="O660" s="62"/>
    </row>
    <row r="661" spans="9:15" s="61" customFormat="1" x14ac:dyDescent="0.35">
      <c r="I661" s="116"/>
      <c r="K661" s="62"/>
      <c r="L661" s="62"/>
      <c r="M661" s="83"/>
      <c r="N661" s="83"/>
      <c r="O661" s="62"/>
    </row>
    <row r="662" spans="9:15" s="61" customFormat="1" x14ac:dyDescent="0.35">
      <c r="I662" s="116"/>
      <c r="K662" s="62"/>
      <c r="L662" s="62"/>
      <c r="M662" s="83"/>
      <c r="N662" s="83"/>
      <c r="O662" s="62"/>
    </row>
    <row r="663" spans="9:15" s="61" customFormat="1" x14ac:dyDescent="0.35">
      <c r="I663" s="116"/>
      <c r="K663" s="62"/>
      <c r="L663" s="62"/>
      <c r="M663" s="83"/>
      <c r="N663" s="83"/>
      <c r="O663" s="62"/>
    </row>
    <row r="664" spans="9:15" s="61" customFormat="1" x14ac:dyDescent="0.35">
      <c r="I664" s="116"/>
      <c r="K664" s="62"/>
      <c r="L664" s="62"/>
      <c r="M664" s="83"/>
      <c r="N664" s="83"/>
      <c r="O664" s="62"/>
    </row>
    <row r="665" spans="9:15" s="61" customFormat="1" x14ac:dyDescent="0.35">
      <c r="I665" s="116"/>
      <c r="K665" s="62"/>
      <c r="L665" s="62"/>
      <c r="M665" s="83"/>
      <c r="N665" s="83"/>
      <c r="O665" s="62"/>
    </row>
    <row r="666" spans="9:15" s="61" customFormat="1" x14ac:dyDescent="0.35">
      <c r="I666" s="116"/>
      <c r="K666" s="62"/>
      <c r="L666" s="62"/>
      <c r="M666" s="83"/>
      <c r="N666" s="83"/>
      <c r="O666" s="62"/>
    </row>
    <row r="667" spans="9:15" s="61" customFormat="1" x14ac:dyDescent="0.35">
      <c r="I667" s="116"/>
      <c r="K667" s="62"/>
      <c r="L667" s="62"/>
      <c r="M667" s="83"/>
      <c r="N667" s="83"/>
      <c r="O667" s="62"/>
    </row>
    <row r="668" spans="9:15" s="61" customFormat="1" x14ac:dyDescent="0.35">
      <c r="I668" s="116"/>
      <c r="K668" s="62"/>
      <c r="L668" s="62"/>
      <c r="M668" s="83"/>
      <c r="N668" s="83"/>
      <c r="O668" s="62"/>
    </row>
    <row r="669" spans="9:15" s="61" customFormat="1" x14ac:dyDescent="0.35">
      <c r="I669" s="116"/>
      <c r="K669" s="62"/>
      <c r="L669" s="62"/>
      <c r="M669" s="83"/>
      <c r="N669" s="83"/>
      <c r="O669" s="62"/>
    </row>
    <row r="670" spans="9:15" s="61" customFormat="1" x14ac:dyDescent="0.35">
      <c r="I670" s="116"/>
      <c r="K670" s="62"/>
      <c r="L670" s="62"/>
      <c r="M670" s="83"/>
      <c r="N670" s="83"/>
      <c r="O670" s="62"/>
    </row>
    <row r="671" spans="9:15" s="61" customFormat="1" x14ac:dyDescent="0.35">
      <c r="I671" s="116"/>
      <c r="K671" s="62"/>
      <c r="L671" s="62"/>
      <c r="M671" s="83"/>
      <c r="N671" s="83"/>
      <c r="O671" s="62"/>
    </row>
    <row r="672" spans="9:15" s="61" customFormat="1" x14ac:dyDescent="0.35">
      <c r="I672" s="116"/>
      <c r="K672" s="62"/>
      <c r="L672" s="62"/>
      <c r="M672" s="83"/>
      <c r="N672" s="83"/>
      <c r="O672" s="62"/>
    </row>
    <row r="673" spans="9:15" s="61" customFormat="1" x14ac:dyDescent="0.35">
      <c r="I673" s="116"/>
      <c r="K673" s="62"/>
      <c r="L673" s="62"/>
      <c r="M673" s="83"/>
      <c r="N673" s="83"/>
      <c r="O673" s="62"/>
    </row>
    <row r="674" spans="9:15" s="61" customFormat="1" x14ac:dyDescent="0.35">
      <c r="I674" s="116"/>
      <c r="K674" s="62"/>
      <c r="L674" s="62"/>
      <c r="M674" s="83"/>
      <c r="N674" s="83"/>
      <c r="O674" s="62"/>
    </row>
    <row r="675" spans="9:15" s="61" customFormat="1" x14ac:dyDescent="0.35">
      <c r="I675" s="116"/>
      <c r="K675" s="62"/>
      <c r="L675" s="62"/>
      <c r="M675" s="83"/>
      <c r="N675" s="83"/>
      <c r="O675" s="62"/>
    </row>
    <row r="676" spans="9:15" s="61" customFormat="1" x14ac:dyDescent="0.35">
      <c r="I676" s="116"/>
      <c r="K676" s="62"/>
      <c r="L676" s="62"/>
      <c r="M676" s="83"/>
      <c r="N676" s="83"/>
      <c r="O676" s="62"/>
    </row>
    <row r="677" spans="9:15" s="61" customFormat="1" x14ac:dyDescent="0.35">
      <c r="I677" s="116"/>
      <c r="K677" s="62"/>
      <c r="L677" s="62"/>
      <c r="M677" s="83"/>
      <c r="N677" s="83"/>
      <c r="O677" s="62"/>
    </row>
    <row r="678" spans="9:15" s="61" customFormat="1" x14ac:dyDescent="0.35">
      <c r="I678" s="116"/>
      <c r="K678" s="62"/>
      <c r="L678" s="62"/>
      <c r="M678" s="83"/>
      <c r="N678" s="83"/>
      <c r="O678" s="62"/>
    </row>
    <row r="679" spans="9:15" s="61" customFormat="1" x14ac:dyDescent="0.35">
      <c r="I679" s="116"/>
      <c r="K679" s="62"/>
      <c r="L679" s="62"/>
      <c r="M679" s="83"/>
      <c r="N679" s="83"/>
      <c r="O679" s="62"/>
    </row>
    <row r="680" spans="9:15" s="61" customFormat="1" x14ac:dyDescent="0.35">
      <c r="I680" s="116"/>
      <c r="K680" s="62"/>
      <c r="L680" s="62"/>
      <c r="M680" s="83"/>
      <c r="N680" s="83"/>
      <c r="O680" s="62"/>
    </row>
    <row r="681" spans="9:15" s="61" customFormat="1" x14ac:dyDescent="0.35">
      <c r="I681" s="116"/>
      <c r="K681" s="62"/>
      <c r="L681" s="62"/>
      <c r="M681" s="83"/>
      <c r="N681" s="83"/>
      <c r="O681" s="62"/>
    </row>
    <row r="682" spans="9:15" s="61" customFormat="1" x14ac:dyDescent="0.35">
      <c r="I682" s="116"/>
      <c r="K682" s="62"/>
      <c r="L682" s="62"/>
      <c r="M682" s="83"/>
      <c r="N682" s="83"/>
      <c r="O682" s="62"/>
    </row>
    <row r="683" spans="9:15" s="61" customFormat="1" x14ac:dyDescent="0.35">
      <c r="I683" s="116"/>
      <c r="K683" s="62"/>
      <c r="L683" s="62"/>
      <c r="M683" s="83"/>
      <c r="N683" s="83"/>
      <c r="O683" s="62"/>
    </row>
    <row r="684" spans="9:15" s="61" customFormat="1" x14ac:dyDescent="0.35">
      <c r="I684" s="116"/>
      <c r="K684" s="62"/>
      <c r="L684" s="62"/>
      <c r="M684" s="83"/>
      <c r="N684" s="83"/>
      <c r="O684" s="62"/>
    </row>
    <row r="685" spans="9:15" s="61" customFormat="1" x14ac:dyDescent="0.35">
      <c r="I685" s="116"/>
      <c r="K685" s="62"/>
      <c r="L685" s="62"/>
      <c r="M685" s="83"/>
      <c r="N685" s="83"/>
      <c r="O685" s="62"/>
    </row>
    <row r="686" spans="9:15" s="61" customFormat="1" x14ac:dyDescent="0.35">
      <c r="I686" s="116"/>
      <c r="K686" s="62"/>
      <c r="L686" s="62"/>
      <c r="M686" s="83"/>
      <c r="N686" s="83"/>
      <c r="O686" s="62"/>
    </row>
    <row r="687" spans="9:15" s="61" customFormat="1" x14ac:dyDescent="0.35">
      <c r="I687" s="116"/>
      <c r="K687" s="62"/>
      <c r="L687" s="62"/>
      <c r="M687" s="83"/>
      <c r="N687" s="83"/>
      <c r="O687" s="62"/>
    </row>
    <row r="688" spans="9:15" s="61" customFormat="1" x14ac:dyDescent="0.35">
      <c r="I688" s="116"/>
      <c r="K688" s="62"/>
      <c r="L688" s="62"/>
      <c r="M688" s="83"/>
      <c r="N688" s="83"/>
      <c r="O688" s="62"/>
    </row>
    <row r="689" spans="9:15" s="61" customFormat="1" x14ac:dyDescent="0.35">
      <c r="I689" s="116"/>
      <c r="K689" s="62"/>
      <c r="L689" s="62"/>
      <c r="M689" s="83"/>
      <c r="N689" s="83"/>
      <c r="O689" s="62"/>
    </row>
    <row r="690" spans="9:15" s="61" customFormat="1" x14ac:dyDescent="0.35">
      <c r="I690" s="116"/>
      <c r="K690" s="62"/>
      <c r="L690" s="62"/>
      <c r="M690" s="83"/>
      <c r="N690" s="83"/>
      <c r="O690" s="62"/>
    </row>
    <row r="691" spans="9:15" s="61" customFormat="1" x14ac:dyDescent="0.35">
      <c r="I691" s="116"/>
      <c r="K691" s="62"/>
      <c r="L691" s="62"/>
      <c r="M691" s="83"/>
      <c r="N691" s="83"/>
      <c r="O691" s="62"/>
    </row>
    <row r="692" spans="9:15" s="61" customFormat="1" x14ac:dyDescent="0.35">
      <c r="I692" s="116"/>
      <c r="K692" s="62"/>
      <c r="L692" s="62"/>
      <c r="M692" s="83"/>
      <c r="N692" s="83"/>
      <c r="O692" s="62"/>
    </row>
    <row r="693" spans="9:15" s="61" customFormat="1" x14ac:dyDescent="0.35">
      <c r="I693" s="116"/>
      <c r="K693" s="62"/>
      <c r="L693" s="62"/>
      <c r="M693" s="83"/>
      <c r="N693" s="83"/>
      <c r="O693" s="62"/>
    </row>
    <row r="694" spans="9:15" s="61" customFormat="1" x14ac:dyDescent="0.35">
      <c r="I694" s="116"/>
      <c r="K694" s="62"/>
      <c r="L694" s="62"/>
      <c r="M694" s="83"/>
      <c r="N694" s="83"/>
      <c r="O694" s="62"/>
    </row>
    <row r="695" spans="9:15" s="61" customFormat="1" x14ac:dyDescent="0.35">
      <c r="I695" s="116"/>
      <c r="K695" s="62"/>
      <c r="L695" s="62"/>
      <c r="M695" s="83"/>
      <c r="N695" s="83"/>
      <c r="O695" s="62"/>
    </row>
    <row r="696" spans="9:15" s="61" customFormat="1" x14ac:dyDescent="0.35">
      <c r="I696" s="116"/>
      <c r="K696" s="62"/>
      <c r="L696" s="62"/>
      <c r="M696" s="83"/>
      <c r="N696" s="83"/>
      <c r="O696" s="62"/>
    </row>
    <row r="697" spans="9:15" s="61" customFormat="1" x14ac:dyDescent="0.35">
      <c r="I697" s="116"/>
      <c r="K697" s="62"/>
      <c r="L697" s="62"/>
      <c r="M697" s="83"/>
      <c r="N697" s="83"/>
      <c r="O697" s="62"/>
    </row>
    <row r="698" spans="9:15" s="61" customFormat="1" x14ac:dyDescent="0.35">
      <c r="I698" s="116"/>
      <c r="K698" s="62"/>
      <c r="L698" s="62"/>
      <c r="M698" s="83"/>
      <c r="N698" s="83"/>
      <c r="O698" s="62"/>
    </row>
    <row r="699" spans="9:15" s="61" customFormat="1" x14ac:dyDescent="0.35">
      <c r="I699" s="116"/>
      <c r="K699" s="62"/>
      <c r="L699" s="62"/>
      <c r="M699" s="83"/>
      <c r="N699" s="83"/>
      <c r="O699" s="62"/>
    </row>
    <row r="700" spans="9:15" s="61" customFormat="1" x14ac:dyDescent="0.35">
      <c r="I700" s="116"/>
      <c r="K700" s="62"/>
      <c r="L700" s="62"/>
      <c r="M700" s="83"/>
      <c r="N700" s="83"/>
      <c r="O700" s="62"/>
    </row>
    <row r="701" spans="9:15" s="61" customFormat="1" x14ac:dyDescent="0.35">
      <c r="I701" s="116"/>
      <c r="K701" s="62"/>
      <c r="L701" s="62"/>
      <c r="M701" s="83"/>
      <c r="N701" s="83"/>
      <c r="O701" s="62"/>
    </row>
    <row r="702" spans="9:15" s="61" customFormat="1" x14ac:dyDescent="0.35">
      <c r="I702" s="116"/>
      <c r="K702" s="62"/>
      <c r="L702" s="62"/>
      <c r="M702" s="83"/>
      <c r="N702" s="83"/>
      <c r="O702" s="62"/>
    </row>
    <row r="703" spans="9:15" s="61" customFormat="1" x14ac:dyDescent="0.35">
      <c r="I703" s="116"/>
      <c r="K703" s="62"/>
      <c r="L703" s="62"/>
      <c r="M703" s="83"/>
      <c r="N703" s="83"/>
      <c r="O703" s="62"/>
    </row>
    <row r="704" spans="9:15" s="61" customFormat="1" x14ac:dyDescent="0.35">
      <c r="I704" s="116"/>
      <c r="K704" s="62"/>
      <c r="L704" s="62"/>
      <c r="M704" s="83"/>
      <c r="N704" s="83"/>
      <c r="O704" s="62"/>
    </row>
    <row r="705" spans="9:15" s="61" customFormat="1" x14ac:dyDescent="0.35">
      <c r="I705" s="116"/>
      <c r="K705" s="62"/>
      <c r="L705" s="62"/>
      <c r="M705" s="83"/>
      <c r="N705" s="83"/>
      <c r="O705" s="62"/>
    </row>
    <row r="706" spans="9:15" s="61" customFormat="1" x14ac:dyDescent="0.35">
      <c r="I706" s="116"/>
      <c r="K706" s="62"/>
      <c r="L706" s="62"/>
      <c r="M706" s="83"/>
      <c r="N706" s="83"/>
      <c r="O706" s="62"/>
    </row>
    <row r="707" spans="9:15" s="61" customFormat="1" x14ac:dyDescent="0.35">
      <c r="I707" s="116"/>
      <c r="K707" s="62"/>
      <c r="L707" s="62"/>
      <c r="M707" s="83"/>
      <c r="N707" s="83"/>
      <c r="O707" s="62"/>
    </row>
    <row r="708" spans="9:15" s="61" customFormat="1" x14ac:dyDescent="0.35">
      <c r="I708" s="116"/>
      <c r="K708" s="62"/>
      <c r="L708" s="62"/>
      <c r="M708" s="83"/>
      <c r="N708" s="83"/>
      <c r="O708" s="62"/>
    </row>
    <row r="709" spans="9:15" s="61" customFormat="1" x14ac:dyDescent="0.35">
      <c r="I709" s="116"/>
      <c r="K709" s="62"/>
      <c r="L709" s="62"/>
      <c r="M709" s="83"/>
      <c r="N709" s="83"/>
      <c r="O709" s="62"/>
    </row>
    <row r="710" spans="9:15" s="61" customFormat="1" x14ac:dyDescent="0.35">
      <c r="I710" s="116"/>
      <c r="K710" s="62"/>
      <c r="L710" s="62"/>
      <c r="M710" s="83"/>
      <c r="N710" s="83"/>
      <c r="O710" s="62"/>
    </row>
    <row r="711" spans="9:15" s="61" customFormat="1" x14ac:dyDescent="0.35">
      <c r="I711" s="116"/>
      <c r="K711" s="62"/>
      <c r="L711" s="62"/>
      <c r="M711" s="83"/>
      <c r="N711" s="83"/>
      <c r="O711" s="62"/>
    </row>
    <row r="712" spans="9:15" s="61" customFormat="1" x14ac:dyDescent="0.35">
      <c r="I712" s="116"/>
      <c r="K712" s="62"/>
      <c r="L712" s="62"/>
      <c r="M712" s="83"/>
      <c r="N712" s="83"/>
      <c r="O712" s="62"/>
    </row>
    <row r="713" spans="9:15" s="61" customFormat="1" x14ac:dyDescent="0.35">
      <c r="I713" s="116"/>
      <c r="K713" s="62"/>
      <c r="L713" s="62"/>
      <c r="M713" s="83"/>
      <c r="N713" s="83"/>
      <c r="O713" s="62"/>
    </row>
    <row r="714" spans="9:15" s="61" customFormat="1" x14ac:dyDescent="0.35">
      <c r="I714" s="116"/>
      <c r="K714" s="62"/>
      <c r="L714" s="62"/>
      <c r="M714" s="83"/>
      <c r="N714" s="83"/>
      <c r="O714" s="62"/>
    </row>
    <row r="715" spans="9:15" s="61" customFormat="1" x14ac:dyDescent="0.35">
      <c r="I715" s="116"/>
      <c r="K715" s="62"/>
      <c r="L715" s="62"/>
      <c r="M715" s="83"/>
      <c r="N715" s="83"/>
      <c r="O715" s="62"/>
    </row>
    <row r="716" spans="9:15" s="61" customFormat="1" x14ac:dyDescent="0.35">
      <c r="I716" s="116"/>
      <c r="K716" s="62"/>
      <c r="L716" s="62"/>
      <c r="M716" s="83"/>
      <c r="N716" s="83"/>
      <c r="O716" s="62"/>
    </row>
    <row r="717" spans="9:15" s="61" customFormat="1" x14ac:dyDescent="0.35">
      <c r="I717" s="116"/>
      <c r="K717" s="62"/>
      <c r="L717" s="62"/>
      <c r="M717" s="83"/>
      <c r="N717" s="83"/>
      <c r="O717" s="62"/>
    </row>
    <row r="718" spans="9:15" s="61" customFormat="1" x14ac:dyDescent="0.35">
      <c r="I718" s="116"/>
      <c r="K718" s="62"/>
      <c r="L718" s="62"/>
      <c r="M718" s="83"/>
      <c r="N718" s="83"/>
      <c r="O718" s="62"/>
    </row>
    <row r="719" spans="9:15" s="61" customFormat="1" x14ac:dyDescent="0.35">
      <c r="I719" s="116"/>
      <c r="K719" s="62"/>
      <c r="L719" s="62"/>
      <c r="M719" s="83"/>
      <c r="N719" s="83"/>
      <c r="O719" s="62"/>
    </row>
    <row r="720" spans="9:15" s="61" customFormat="1" x14ac:dyDescent="0.35">
      <c r="I720" s="116"/>
      <c r="K720" s="62"/>
      <c r="L720" s="62"/>
      <c r="M720" s="83"/>
      <c r="N720" s="83"/>
      <c r="O720" s="62"/>
    </row>
    <row r="721" spans="9:15" s="61" customFormat="1" x14ac:dyDescent="0.35">
      <c r="I721" s="116"/>
      <c r="K721" s="62"/>
      <c r="L721" s="62"/>
      <c r="M721" s="83"/>
      <c r="N721" s="83"/>
      <c r="O721" s="62"/>
    </row>
    <row r="722" spans="9:15" s="61" customFormat="1" x14ac:dyDescent="0.35">
      <c r="I722" s="116"/>
      <c r="K722" s="62"/>
      <c r="L722" s="62"/>
      <c r="M722" s="83"/>
      <c r="N722" s="83"/>
      <c r="O722" s="62"/>
    </row>
    <row r="723" spans="9:15" s="61" customFormat="1" x14ac:dyDescent="0.35">
      <c r="I723" s="116"/>
      <c r="K723" s="62"/>
      <c r="L723" s="62"/>
      <c r="M723" s="83"/>
      <c r="N723" s="83"/>
      <c r="O723" s="62"/>
    </row>
    <row r="724" spans="9:15" s="61" customFormat="1" x14ac:dyDescent="0.35">
      <c r="I724" s="116"/>
      <c r="K724" s="62"/>
      <c r="L724" s="62"/>
      <c r="M724" s="83"/>
      <c r="N724" s="83"/>
      <c r="O724" s="62"/>
    </row>
    <row r="725" spans="9:15" s="61" customFormat="1" x14ac:dyDescent="0.35">
      <c r="I725" s="116"/>
      <c r="K725" s="62"/>
      <c r="L725" s="62"/>
      <c r="M725" s="83"/>
      <c r="N725" s="83"/>
      <c r="O725" s="62"/>
    </row>
    <row r="726" spans="9:15" s="61" customFormat="1" x14ac:dyDescent="0.35">
      <c r="I726" s="116"/>
      <c r="K726" s="62"/>
      <c r="L726" s="62"/>
      <c r="M726" s="83"/>
      <c r="N726" s="83"/>
      <c r="O726" s="62"/>
    </row>
    <row r="727" spans="9:15" s="61" customFormat="1" x14ac:dyDescent="0.35">
      <c r="I727" s="116"/>
      <c r="K727" s="62"/>
      <c r="L727" s="62"/>
      <c r="M727" s="83"/>
      <c r="N727" s="83"/>
      <c r="O727" s="62"/>
    </row>
    <row r="728" spans="9:15" s="61" customFormat="1" x14ac:dyDescent="0.35">
      <c r="I728" s="116"/>
      <c r="K728" s="62"/>
      <c r="L728" s="62"/>
      <c r="M728" s="83"/>
      <c r="N728" s="83"/>
      <c r="O728" s="62"/>
    </row>
    <row r="729" spans="9:15" s="61" customFormat="1" x14ac:dyDescent="0.35">
      <c r="I729" s="116"/>
      <c r="K729" s="62"/>
      <c r="L729" s="62"/>
      <c r="M729" s="83"/>
      <c r="N729" s="83"/>
      <c r="O729" s="62"/>
    </row>
    <row r="730" spans="9:15" s="61" customFormat="1" x14ac:dyDescent="0.35">
      <c r="I730" s="116"/>
      <c r="K730" s="62"/>
      <c r="L730" s="62"/>
      <c r="M730" s="83"/>
      <c r="N730" s="83"/>
      <c r="O730" s="62"/>
    </row>
    <row r="731" spans="9:15" s="61" customFormat="1" x14ac:dyDescent="0.35">
      <c r="I731" s="116"/>
      <c r="K731" s="62"/>
      <c r="L731" s="62"/>
      <c r="M731" s="83"/>
      <c r="N731" s="83"/>
      <c r="O731" s="62"/>
    </row>
    <row r="732" spans="9:15" s="61" customFormat="1" x14ac:dyDescent="0.35">
      <c r="I732" s="116"/>
      <c r="K732" s="62"/>
      <c r="L732" s="62"/>
      <c r="M732" s="83"/>
      <c r="N732" s="83"/>
      <c r="O732" s="62"/>
    </row>
    <row r="733" spans="9:15" s="61" customFormat="1" x14ac:dyDescent="0.35">
      <c r="I733" s="116"/>
      <c r="K733" s="62"/>
      <c r="L733" s="62"/>
      <c r="M733" s="83"/>
      <c r="N733" s="83"/>
      <c r="O733" s="62"/>
    </row>
    <row r="734" spans="9:15" s="61" customFormat="1" x14ac:dyDescent="0.35">
      <c r="I734" s="116"/>
      <c r="K734" s="62"/>
      <c r="L734" s="62"/>
      <c r="M734" s="83"/>
      <c r="N734" s="83"/>
      <c r="O734" s="62"/>
    </row>
    <row r="735" spans="9:15" s="61" customFormat="1" x14ac:dyDescent="0.35">
      <c r="I735" s="116"/>
      <c r="K735" s="62"/>
      <c r="L735" s="62"/>
      <c r="M735" s="83"/>
      <c r="N735" s="83"/>
      <c r="O735" s="62"/>
    </row>
    <row r="736" spans="9:15" s="61" customFormat="1" x14ac:dyDescent="0.35">
      <c r="I736" s="116"/>
      <c r="K736" s="62"/>
      <c r="L736" s="62"/>
      <c r="M736" s="83"/>
      <c r="N736" s="83"/>
      <c r="O736" s="62"/>
    </row>
    <row r="737" spans="9:15" s="61" customFormat="1" x14ac:dyDescent="0.35">
      <c r="I737" s="116"/>
      <c r="K737" s="62"/>
      <c r="L737" s="62"/>
      <c r="M737" s="83"/>
      <c r="N737" s="83"/>
      <c r="O737" s="62"/>
    </row>
    <row r="738" spans="9:15" s="61" customFormat="1" x14ac:dyDescent="0.35">
      <c r="I738" s="116"/>
      <c r="K738" s="62"/>
      <c r="L738" s="62"/>
      <c r="M738" s="83"/>
      <c r="N738" s="83"/>
      <c r="O738" s="62"/>
    </row>
    <row r="739" spans="9:15" s="61" customFormat="1" x14ac:dyDescent="0.35">
      <c r="I739" s="116"/>
      <c r="K739" s="62"/>
      <c r="L739" s="62"/>
      <c r="M739" s="83"/>
      <c r="N739" s="83"/>
      <c r="O739" s="62"/>
    </row>
    <row r="740" spans="9:15" s="61" customFormat="1" x14ac:dyDescent="0.35">
      <c r="I740" s="116"/>
      <c r="K740" s="62"/>
      <c r="L740" s="62"/>
      <c r="M740" s="83"/>
      <c r="N740" s="83"/>
      <c r="O740" s="62"/>
    </row>
    <row r="741" spans="9:15" s="61" customFormat="1" x14ac:dyDescent="0.35">
      <c r="I741" s="116"/>
      <c r="K741" s="62"/>
      <c r="L741" s="62"/>
      <c r="M741" s="83"/>
      <c r="N741" s="83"/>
      <c r="O741" s="62"/>
    </row>
    <row r="742" spans="9:15" s="61" customFormat="1" x14ac:dyDescent="0.35">
      <c r="I742" s="116"/>
      <c r="K742" s="62"/>
      <c r="L742" s="62"/>
      <c r="M742" s="83"/>
      <c r="N742" s="83"/>
      <c r="O742" s="62"/>
    </row>
    <row r="743" spans="9:15" s="61" customFormat="1" x14ac:dyDescent="0.35">
      <c r="I743" s="116"/>
      <c r="K743" s="62"/>
      <c r="L743" s="62"/>
      <c r="M743" s="83"/>
      <c r="N743" s="83"/>
      <c r="O743" s="62"/>
    </row>
    <row r="744" spans="9:15" s="61" customFormat="1" x14ac:dyDescent="0.35">
      <c r="I744" s="116"/>
      <c r="K744" s="62"/>
      <c r="L744" s="62"/>
      <c r="M744" s="83"/>
      <c r="N744" s="83"/>
      <c r="O744" s="62"/>
    </row>
    <row r="745" spans="9:15" s="61" customFormat="1" x14ac:dyDescent="0.35">
      <c r="I745" s="116"/>
      <c r="K745" s="62"/>
      <c r="L745" s="62"/>
      <c r="M745" s="83"/>
      <c r="N745" s="83"/>
      <c r="O745" s="62"/>
    </row>
    <row r="746" spans="9:15" s="61" customFormat="1" x14ac:dyDescent="0.35">
      <c r="I746" s="116"/>
      <c r="K746" s="62"/>
      <c r="L746" s="62"/>
      <c r="M746" s="83"/>
      <c r="N746" s="83"/>
      <c r="O746" s="62"/>
    </row>
    <row r="747" spans="9:15" s="61" customFormat="1" x14ac:dyDescent="0.35">
      <c r="I747" s="116"/>
      <c r="K747" s="62"/>
      <c r="L747" s="62"/>
      <c r="M747" s="83"/>
      <c r="N747" s="83"/>
      <c r="O747" s="62"/>
    </row>
    <row r="748" spans="9:15" s="61" customFormat="1" x14ac:dyDescent="0.35">
      <c r="I748" s="116"/>
      <c r="K748" s="62"/>
      <c r="L748" s="62"/>
      <c r="M748" s="83"/>
      <c r="N748" s="83"/>
      <c r="O748" s="62"/>
    </row>
    <row r="749" spans="9:15" s="61" customFormat="1" x14ac:dyDescent="0.35">
      <c r="I749" s="116"/>
      <c r="K749" s="62"/>
      <c r="L749" s="62"/>
      <c r="M749" s="83"/>
      <c r="N749" s="83"/>
      <c r="O749" s="62"/>
    </row>
    <row r="750" spans="9:15" s="61" customFormat="1" x14ac:dyDescent="0.35">
      <c r="I750" s="116"/>
      <c r="K750" s="62"/>
      <c r="L750" s="62"/>
      <c r="M750" s="83"/>
      <c r="N750" s="83"/>
      <c r="O750" s="62"/>
    </row>
    <row r="751" spans="9:15" s="61" customFormat="1" x14ac:dyDescent="0.35">
      <c r="I751" s="116"/>
      <c r="K751" s="62"/>
      <c r="L751" s="62"/>
      <c r="M751" s="83"/>
      <c r="N751" s="83"/>
      <c r="O751" s="62"/>
    </row>
    <row r="752" spans="9:15" s="61" customFormat="1" x14ac:dyDescent="0.35">
      <c r="I752" s="116"/>
      <c r="K752" s="62"/>
      <c r="L752" s="62"/>
      <c r="M752" s="83"/>
      <c r="N752" s="83"/>
      <c r="O752" s="62"/>
    </row>
    <row r="753" spans="9:15" s="61" customFormat="1" x14ac:dyDescent="0.35">
      <c r="I753" s="116"/>
      <c r="K753" s="62"/>
      <c r="L753" s="62"/>
      <c r="M753" s="83"/>
      <c r="N753" s="83"/>
      <c r="O753" s="62"/>
    </row>
    <row r="754" spans="9:15" s="61" customFormat="1" x14ac:dyDescent="0.35">
      <c r="I754" s="116"/>
      <c r="K754" s="62"/>
      <c r="L754" s="62"/>
      <c r="M754" s="83"/>
      <c r="N754" s="83"/>
      <c r="O754" s="62"/>
    </row>
    <row r="755" spans="9:15" s="61" customFormat="1" x14ac:dyDescent="0.35">
      <c r="I755" s="116"/>
      <c r="K755" s="62"/>
      <c r="L755" s="62"/>
      <c r="M755" s="83"/>
      <c r="N755" s="83"/>
      <c r="O755" s="62"/>
    </row>
    <row r="756" spans="9:15" s="61" customFormat="1" x14ac:dyDescent="0.35">
      <c r="I756" s="116"/>
      <c r="K756" s="62"/>
      <c r="L756" s="62"/>
      <c r="M756" s="83"/>
      <c r="N756" s="83"/>
      <c r="O756" s="62"/>
    </row>
    <row r="757" spans="9:15" s="61" customFormat="1" x14ac:dyDescent="0.35">
      <c r="I757" s="116"/>
      <c r="K757" s="62"/>
      <c r="L757" s="62"/>
      <c r="M757" s="83"/>
      <c r="N757" s="83"/>
      <c r="O757" s="62"/>
    </row>
    <row r="758" spans="9:15" s="61" customFormat="1" x14ac:dyDescent="0.35">
      <c r="I758" s="116"/>
      <c r="K758" s="62"/>
      <c r="L758" s="62"/>
      <c r="M758" s="83"/>
      <c r="N758" s="83"/>
      <c r="O758" s="62"/>
    </row>
    <row r="759" spans="9:15" s="61" customFormat="1" x14ac:dyDescent="0.35">
      <c r="I759" s="116"/>
      <c r="K759" s="62"/>
      <c r="L759" s="62"/>
      <c r="M759" s="83"/>
      <c r="N759" s="83"/>
      <c r="O759" s="62"/>
    </row>
    <row r="760" spans="9:15" s="61" customFormat="1" x14ac:dyDescent="0.35">
      <c r="I760" s="116"/>
      <c r="K760" s="62"/>
      <c r="L760" s="62"/>
      <c r="M760" s="83"/>
      <c r="N760" s="83"/>
      <c r="O760" s="62"/>
    </row>
    <row r="761" spans="9:15" s="61" customFormat="1" x14ac:dyDescent="0.35">
      <c r="I761" s="116"/>
      <c r="K761" s="62"/>
      <c r="L761" s="62"/>
      <c r="M761" s="83"/>
      <c r="N761" s="83"/>
      <c r="O761" s="62"/>
    </row>
    <row r="762" spans="9:15" s="61" customFormat="1" x14ac:dyDescent="0.35">
      <c r="I762" s="116"/>
      <c r="K762" s="62"/>
      <c r="L762" s="62"/>
      <c r="M762" s="83"/>
      <c r="N762" s="83"/>
      <c r="O762" s="62"/>
    </row>
    <row r="763" spans="9:15" s="61" customFormat="1" x14ac:dyDescent="0.35">
      <c r="I763" s="116"/>
      <c r="K763" s="62"/>
      <c r="L763" s="62"/>
      <c r="M763" s="83"/>
      <c r="N763" s="83"/>
      <c r="O763" s="62"/>
    </row>
    <row r="764" spans="9:15" s="61" customFormat="1" x14ac:dyDescent="0.35">
      <c r="I764" s="116"/>
      <c r="K764" s="62"/>
      <c r="L764" s="62"/>
      <c r="M764" s="83"/>
      <c r="N764" s="83"/>
      <c r="O764" s="62"/>
    </row>
    <row r="765" spans="9:15" s="61" customFormat="1" x14ac:dyDescent="0.35">
      <c r="I765" s="116"/>
      <c r="K765" s="62"/>
      <c r="L765" s="62"/>
      <c r="M765" s="83"/>
      <c r="N765" s="83"/>
      <c r="O765" s="62"/>
    </row>
    <row r="766" spans="9:15" s="61" customFormat="1" x14ac:dyDescent="0.35">
      <c r="I766" s="116"/>
      <c r="K766" s="62"/>
      <c r="L766" s="62"/>
      <c r="M766" s="83"/>
      <c r="N766" s="83"/>
      <c r="O766" s="62"/>
    </row>
    <row r="767" spans="9:15" s="61" customFormat="1" x14ac:dyDescent="0.35">
      <c r="I767" s="116"/>
      <c r="K767" s="62"/>
      <c r="L767" s="62"/>
      <c r="M767" s="83"/>
      <c r="N767" s="83"/>
      <c r="O767" s="62"/>
    </row>
    <row r="768" spans="9:15" s="61" customFormat="1" x14ac:dyDescent="0.35">
      <c r="I768" s="116"/>
      <c r="K768" s="62"/>
      <c r="L768" s="62"/>
      <c r="M768" s="83"/>
      <c r="N768" s="83"/>
      <c r="O768" s="62"/>
    </row>
    <row r="769" spans="9:15" s="61" customFormat="1" x14ac:dyDescent="0.35">
      <c r="I769" s="116"/>
      <c r="K769" s="62"/>
      <c r="L769" s="62"/>
      <c r="M769" s="83"/>
      <c r="N769" s="83"/>
      <c r="O769" s="62"/>
    </row>
    <row r="770" spans="9:15" s="61" customFormat="1" x14ac:dyDescent="0.35">
      <c r="I770" s="116"/>
      <c r="K770" s="62"/>
      <c r="L770" s="62"/>
      <c r="M770" s="83"/>
      <c r="N770" s="83"/>
      <c r="O770" s="62"/>
    </row>
    <row r="771" spans="9:15" s="61" customFormat="1" x14ac:dyDescent="0.35">
      <c r="I771" s="116"/>
      <c r="K771" s="62"/>
      <c r="L771" s="62"/>
      <c r="M771" s="83"/>
      <c r="N771" s="83"/>
      <c r="O771" s="62"/>
    </row>
    <row r="772" spans="9:15" s="61" customFormat="1" x14ac:dyDescent="0.35">
      <c r="I772" s="116"/>
      <c r="K772" s="62"/>
      <c r="L772" s="62"/>
      <c r="M772" s="83"/>
      <c r="N772" s="83"/>
      <c r="O772" s="62"/>
    </row>
    <row r="773" spans="9:15" s="61" customFormat="1" x14ac:dyDescent="0.35">
      <c r="I773" s="116"/>
      <c r="K773" s="62"/>
      <c r="L773" s="62"/>
      <c r="M773" s="83"/>
      <c r="N773" s="83"/>
      <c r="O773" s="62"/>
    </row>
    <row r="774" spans="9:15" s="61" customFormat="1" x14ac:dyDescent="0.35">
      <c r="I774" s="116"/>
      <c r="K774" s="62"/>
      <c r="L774" s="62"/>
      <c r="M774" s="83"/>
      <c r="N774" s="83"/>
      <c r="O774" s="62"/>
    </row>
    <row r="775" spans="9:15" s="61" customFormat="1" x14ac:dyDescent="0.35">
      <c r="I775" s="116"/>
      <c r="K775" s="62"/>
      <c r="L775" s="62"/>
      <c r="M775" s="83"/>
      <c r="N775" s="83"/>
      <c r="O775" s="62"/>
    </row>
    <row r="776" spans="9:15" s="61" customFormat="1" x14ac:dyDescent="0.35">
      <c r="I776" s="116"/>
      <c r="K776" s="62"/>
      <c r="L776" s="62"/>
      <c r="M776" s="83"/>
      <c r="N776" s="83"/>
      <c r="O776" s="62"/>
    </row>
    <row r="777" spans="9:15" s="61" customFormat="1" x14ac:dyDescent="0.35">
      <c r="I777" s="116"/>
      <c r="K777" s="62"/>
      <c r="L777" s="62"/>
      <c r="M777" s="83"/>
      <c r="N777" s="83"/>
      <c r="O777" s="62"/>
    </row>
    <row r="778" spans="9:15" s="61" customFormat="1" x14ac:dyDescent="0.35">
      <c r="I778" s="116"/>
      <c r="K778" s="62"/>
      <c r="L778" s="62"/>
      <c r="M778" s="83"/>
      <c r="N778" s="83"/>
      <c r="O778" s="62"/>
    </row>
    <row r="779" spans="9:15" s="61" customFormat="1" x14ac:dyDescent="0.35">
      <c r="I779" s="116"/>
      <c r="K779" s="62"/>
      <c r="L779" s="62"/>
      <c r="M779" s="83"/>
      <c r="N779" s="83"/>
      <c r="O779" s="62"/>
    </row>
    <row r="780" spans="9:15" s="61" customFormat="1" x14ac:dyDescent="0.35">
      <c r="I780" s="116"/>
      <c r="K780" s="62"/>
      <c r="L780" s="62"/>
      <c r="M780" s="83"/>
      <c r="N780" s="83"/>
      <c r="O780" s="62"/>
    </row>
    <row r="781" spans="9:15" s="61" customFormat="1" x14ac:dyDescent="0.35">
      <c r="I781" s="116"/>
      <c r="K781" s="62"/>
      <c r="L781" s="62"/>
      <c r="M781" s="83"/>
      <c r="N781" s="83"/>
      <c r="O781" s="62"/>
    </row>
    <row r="782" spans="9:15" s="61" customFormat="1" x14ac:dyDescent="0.35">
      <c r="I782" s="116"/>
      <c r="K782" s="62"/>
      <c r="L782" s="62"/>
      <c r="M782" s="83"/>
      <c r="N782" s="83"/>
      <c r="O782" s="62"/>
    </row>
    <row r="783" spans="9:15" s="61" customFormat="1" x14ac:dyDescent="0.35">
      <c r="I783" s="116"/>
      <c r="K783" s="62"/>
      <c r="L783" s="62"/>
      <c r="M783" s="83"/>
      <c r="N783" s="83"/>
      <c r="O783" s="62"/>
    </row>
    <row r="784" spans="9:15" s="61" customFormat="1" x14ac:dyDescent="0.35">
      <c r="I784" s="116"/>
      <c r="K784" s="62"/>
      <c r="L784" s="62"/>
      <c r="M784" s="83"/>
      <c r="N784" s="83"/>
      <c r="O784" s="62"/>
    </row>
    <row r="785" spans="9:15" s="61" customFormat="1" x14ac:dyDescent="0.35">
      <c r="I785" s="116"/>
      <c r="K785" s="62"/>
      <c r="L785" s="62"/>
      <c r="M785" s="83"/>
      <c r="N785" s="83"/>
      <c r="O785" s="62"/>
    </row>
    <row r="786" spans="9:15" s="61" customFormat="1" x14ac:dyDescent="0.35">
      <c r="I786" s="116"/>
      <c r="K786" s="62"/>
      <c r="L786" s="62"/>
      <c r="M786" s="83"/>
      <c r="N786" s="83"/>
      <c r="O786" s="62"/>
    </row>
    <row r="787" spans="9:15" s="61" customFormat="1" x14ac:dyDescent="0.35">
      <c r="I787" s="116"/>
      <c r="K787" s="62"/>
      <c r="L787" s="62"/>
      <c r="M787" s="83"/>
      <c r="N787" s="83"/>
      <c r="O787" s="62"/>
    </row>
    <row r="788" spans="9:15" s="61" customFormat="1" x14ac:dyDescent="0.35">
      <c r="I788" s="116"/>
      <c r="K788" s="62"/>
      <c r="L788" s="62"/>
      <c r="M788" s="83"/>
      <c r="N788" s="83"/>
      <c r="O788" s="62"/>
    </row>
    <row r="789" spans="9:15" s="61" customFormat="1" x14ac:dyDescent="0.35">
      <c r="I789" s="116"/>
      <c r="K789" s="62"/>
      <c r="L789" s="62"/>
      <c r="M789" s="83"/>
      <c r="N789" s="83"/>
      <c r="O789" s="62"/>
    </row>
    <row r="790" spans="9:15" s="61" customFormat="1" x14ac:dyDescent="0.35">
      <c r="I790" s="116"/>
      <c r="K790" s="62"/>
      <c r="L790" s="62"/>
      <c r="M790" s="83"/>
      <c r="N790" s="83"/>
      <c r="O790" s="62"/>
    </row>
    <row r="791" spans="9:15" s="61" customFormat="1" x14ac:dyDescent="0.35">
      <c r="I791" s="116"/>
      <c r="K791" s="62"/>
      <c r="L791" s="62"/>
      <c r="M791" s="83"/>
      <c r="N791" s="83"/>
      <c r="O791" s="62"/>
    </row>
    <row r="792" spans="9:15" s="61" customFormat="1" x14ac:dyDescent="0.35">
      <c r="I792" s="116"/>
      <c r="K792" s="62"/>
      <c r="L792" s="62"/>
      <c r="M792" s="83"/>
      <c r="N792" s="83"/>
      <c r="O792" s="62"/>
    </row>
    <row r="793" spans="9:15" s="61" customFormat="1" x14ac:dyDescent="0.35">
      <c r="I793" s="116"/>
      <c r="K793" s="62"/>
      <c r="L793" s="62"/>
      <c r="M793" s="83"/>
      <c r="N793" s="83"/>
      <c r="O793" s="62"/>
    </row>
    <row r="794" spans="9:15" s="61" customFormat="1" x14ac:dyDescent="0.35">
      <c r="I794" s="116"/>
      <c r="K794" s="62"/>
      <c r="L794" s="62"/>
      <c r="M794" s="83"/>
      <c r="N794" s="83"/>
      <c r="O794" s="62"/>
    </row>
    <row r="795" spans="9:15" s="61" customFormat="1" x14ac:dyDescent="0.35">
      <c r="I795" s="116"/>
      <c r="K795" s="62"/>
      <c r="L795" s="62"/>
      <c r="M795" s="83"/>
      <c r="N795" s="83"/>
      <c r="O795" s="62"/>
    </row>
    <row r="796" spans="9:15" s="61" customFormat="1" x14ac:dyDescent="0.35">
      <c r="I796" s="116"/>
      <c r="K796" s="62"/>
      <c r="L796" s="62"/>
      <c r="M796" s="83"/>
      <c r="N796" s="83"/>
      <c r="O796" s="62"/>
    </row>
    <row r="797" spans="9:15" s="61" customFormat="1" x14ac:dyDescent="0.35">
      <c r="I797" s="116"/>
      <c r="K797" s="62"/>
      <c r="L797" s="62"/>
      <c r="M797" s="83"/>
      <c r="N797" s="83"/>
      <c r="O797" s="62"/>
    </row>
    <row r="798" spans="9:15" s="61" customFormat="1" x14ac:dyDescent="0.35">
      <c r="I798" s="116"/>
      <c r="K798" s="62"/>
      <c r="L798" s="62"/>
      <c r="M798" s="83"/>
      <c r="N798" s="83"/>
      <c r="O798" s="62"/>
    </row>
    <row r="799" spans="9:15" s="61" customFormat="1" x14ac:dyDescent="0.35">
      <c r="I799" s="116"/>
      <c r="K799" s="62"/>
      <c r="L799" s="62"/>
      <c r="M799" s="83"/>
      <c r="N799" s="83"/>
      <c r="O799" s="62"/>
    </row>
    <row r="800" spans="9:15" s="61" customFormat="1" x14ac:dyDescent="0.35">
      <c r="I800" s="116"/>
      <c r="K800" s="62"/>
      <c r="L800" s="62"/>
      <c r="M800" s="83"/>
      <c r="N800" s="83"/>
      <c r="O800" s="62"/>
    </row>
    <row r="801" spans="9:15" s="61" customFormat="1" x14ac:dyDescent="0.35">
      <c r="I801" s="116"/>
      <c r="K801" s="62"/>
      <c r="L801" s="62"/>
      <c r="M801" s="83"/>
      <c r="N801" s="83"/>
      <c r="O801" s="62"/>
    </row>
    <row r="802" spans="9:15" s="61" customFormat="1" x14ac:dyDescent="0.35">
      <c r="I802" s="116"/>
      <c r="K802" s="62"/>
      <c r="L802" s="62"/>
      <c r="M802" s="83"/>
      <c r="N802" s="83"/>
      <c r="O802" s="62"/>
    </row>
    <row r="803" spans="9:15" s="61" customFormat="1" x14ac:dyDescent="0.35">
      <c r="I803" s="116"/>
      <c r="K803" s="62"/>
      <c r="L803" s="62"/>
      <c r="M803" s="83"/>
      <c r="N803" s="83"/>
      <c r="O803" s="62"/>
    </row>
    <row r="804" spans="9:15" s="61" customFormat="1" x14ac:dyDescent="0.35">
      <c r="I804" s="116"/>
      <c r="K804" s="62"/>
      <c r="L804" s="62"/>
      <c r="M804" s="83"/>
      <c r="N804" s="83"/>
      <c r="O804" s="62"/>
    </row>
    <row r="805" spans="9:15" s="61" customFormat="1" x14ac:dyDescent="0.35">
      <c r="I805" s="116"/>
      <c r="K805" s="62"/>
      <c r="L805" s="62"/>
      <c r="M805" s="83"/>
      <c r="N805" s="83"/>
      <c r="O805" s="62"/>
    </row>
    <row r="806" spans="9:15" s="61" customFormat="1" x14ac:dyDescent="0.35">
      <c r="I806" s="116"/>
      <c r="K806" s="62"/>
      <c r="L806" s="62"/>
      <c r="M806" s="83"/>
      <c r="N806" s="83"/>
      <c r="O806" s="62"/>
    </row>
    <row r="807" spans="9:15" s="61" customFormat="1" x14ac:dyDescent="0.35">
      <c r="I807" s="116"/>
      <c r="K807" s="62"/>
      <c r="L807" s="62"/>
      <c r="M807" s="83"/>
      <c r="N807" s="83"/>
      <c r="O807" s="62"/>
    </row>
    <row r="808" spans="9:15" s="61" customFormat="1" x14ac:dyDescent="0.35">
      <c r="I808" s="116"/>
      <c r="K808" s="62"/>
      <c r="L808" s="62"/>
      <c r="M808" s="83"/>
      <c r="N808" s="83"/>
      <c r="O808" s="62"/>
    </row>
    <row r="809" spans="9:15" s="61" customFormat="1" x14ac:dyDescent="0.35">
      <c r="I809" s="116"/>
      <c r="K809" s="62"/>
      <c r="L809" s="62"/>
      <c r="M809" s="83"/>
      <c r="N809" s="83"/>
      <c r="O809" s="62"/>
    </row>
    <row r="810" spans="9:15" s="61" customFormat="1" x14ac:dyDescent="0.35">
      <c r="I810" s="116"/>
      <c r="K810" s="62"/>
      <c r="L810" s="62"/>
      <c r="M810" s="83"/>
      <c r="N810" s="83"/>
      <c r="O810" s="62"/>
    </row>
    <row r="811" spans="9:15" s="61" customFormat="1" x14ac:dyDescent="0.35">
      <c r="I811" s="116"/>
      <c r="K811" s="62"/>
      <c r="L811" s="62"/>
      <c r="M811" s="83"/>
      <c r="N811" s="83"/>
      <c r="O811" s="62"/>
    </row>
    <row r="812" spans="9:15" s="61" customFormat="1" x14ac:dyDescent="0.35">
      <c r="I812" s="116"/>
      <c r="K812" s="62"/>
      <c r="L812" s="62"/>
      <c r="M812" s="83"/>
      <c r="N812" s="83"/>
      <c r="O812" s="62"/>
    </row>
    <row r="813" spans="9:15" s="61" customFormat="1" x14ac:dyDescent="0.35">
      <c r="I813" s="116"/>
      <c r="K813" s="62"/>
      <c r="L813" s="62"/>
      <c r="M813" s="83"/>
      <c r="N813" s="83"/>
      <c r="O813" s="62"/>
    </row>
    <row r="814" spans="9:15" s="61" customFormat="1" x14ac:dyDescent="0.35">
      <c r="I814" s="116"/>
      <c r="K814" s="62"/>
      <c r="L814" s="62"/>
      <c r="M814" s="83"/>
      <c r="N814" s="83"/>
      <c r="O814" s="62"/>
    </row>
    <row r="815" spans="9:15" s="61" customFormat="1" x14ac:dyDescent="0.35">
      <c r="I815" s="116"/>
      <c r="K815" s="62"/>
      <c r="L815" s="62"/>
      <c r="M815" s="83"/>
      <c r="N815" s="83"/>
      <c r="O815" s="62"/>
    </row>
    <row r="816" spans="9:15" s="61" customFormat="1" x14ac:dyDescent="0.35">
      <c r="I816" s="116"/>
      <c r="K816" s="62"/>
      <c r="L816" s="62"/>
      <c r="M816" s="83"/>
      <c r="N816" s="83"/>
      <c r="O816" s="62"/>
    </row>
    <row r="817" spans="9:15" s="61" customFormat="1" x14ac:dyDescent="0.35">
      <c r="I817" s="116"/>
      <c r="K817" s="62"/>
      <c r="L817" s="62"/>
      <c r="M817" s="83"/>
      <c r="N817" s="83"/>
      <c r="O817" s="62"/>
    </row>
    <row r="818" spans="9:15" s="61" customFormat="1" x14ac:dyDescent="0.35">
      <c r="I818" s="116"/>
      <c r="K818" s="62"/>
      <c r="L818" s="62"/>
      <c r="M818" s="83"/>
      <c r="N818" s="83"/>
      <c r="O818" s="62"/>
    </row>
    <row r="819" spans="9:15" s="61" customFormat="1" x14ac:dyDescent="0.35">
      <c r="I819" s="116"/>
      <c r="K819" s="62"/>
      <c r="L819" s="62"/>
      <c r="M819" s="83"/>
      <c r="N819" s="83"/>
      <c r="O819" s="62"/>
    </row>
    <row r="820" spans="9:15" s="61" customFormat="1" x14ac:dyDescent="0.35">
      <c r="I820" s="116"/>
      <c r="K820" s="62"/>
      <c r="L820" s="62"/>
      <c r="M820" s="83"/>
      <c r="N820" s="83"/>
      <c r="O820" s="62"/>
    </row>
    <row r="821" spans="9:15" s="61" customFormat="1" x14ac:dyDescent="0.35">
      <c r="I821" s="116"/>
      <c r="K821" s="62"/>
      <c r="L821" s="62"/>
      <c r="M821" s="83"/>
      <c r="N821" s="83"/>
      <c r="O821" s="62"/>
    </row>
    <row r="822" spans="9:15" s="61" customFormat="1" x14ac:dyDescent="0.35">
      <c r="I822" s="116"/>
      <c r="K822" s="62"/>
      <c r="L822" s="62"/>
      <c r="M822" s="83"/>
      <c r="N822" s="83"/>
      <c r="O822" s="62"/>
    </row>
    <row r="823" spans="9:15" s="61" customFormat="1" x14ac:dyDescent="0.35">
      <c r="I823" s="116"/>
      <c r="K823" s="62"/>
      <c r="L823" s="62"/>
      <c r="M823" s="83"/>
      <c r="N823" s="83"/>
      <c r="O823" s="62"/>
    </row>
    <row r="824" spans="9:15" s="61" customFormat="1" x14ac:dyDescent="0.35">
      <c r="I824" s="116"/>
      <c r="K824" s="62"/>
      <c r="L824" s="62"/>
      <c r="M824" s="83"/>
      <c r="N824" s="83"/>
      <c r="O824" s="62"/>
    </row>
    <row r="825" spans="9:15" s="61" customFormat="1" x14ac:dyDescent="0.35">
      <c r="I825" s="116"/>
      <c r="K825" s="62"/>
      <c r="L825" s="62"/>
      <c r="M825" s="83"/>
      <c r="N825" s="83"/>
      <c r="O825" s="62"/>
    </row>
    <row r="826" spans="9:15" s="61" customFormat="1" x14ac:dyDescent="0.35">
      <c r="I826" s="116"/>
      <c r="K826" s="62"/>
      <c r="L826" s="62"/>
      <c r="M826" s="83"/>
      <c r="N826" s="83"/>
      <c r="O826" s="62"/>
    </row>
    <row r="827" spans="9:15" s="61" customFormat="1" x14ac:dyDescent="0.35">
      <c r="I827" s="116"/>
      <c r="K827" s="62"/>
      <c r="L827" s="62"/>
      <c r="M827" s="83"/>
      <c r="N827" s="83"/>
      <c r="O827" s="62"/>
    </row>
    <row r="828" spans="9:15" s="61" customFormat="1" x14ac:dyDescent="0.35">
      <c r="I828" s="116"/>
      <c r="K828" s="62"/>
      <c r="L828" s="62"/>
      <c r="M828" s="83"/>
      <c r="N828" s="83"/>
      <c r="O828" s="62"/>
    </row>
    <row r="829" spans="9:15" s="61" customFormat="1" x14ac:dyDescent="0.35">
      <c r="I829" s="116"/>
      <c r="K829" s="62"/>
      <c r="L829" s="62"/>
      <c r="M829" s="83"/>
      <c r="N829" s="83"/>
      <c r="O829" s="62"/>
    </row>
    <row r="830" spans="9:15" s="61" customFormat="1" x14ac:dyDescent="0.35">
      <c r="I830" s="116"/>
      <c r="K830" s="62"/>
      <c r="L830" s="62"/>
      <c r="M830" s="83"/>
      <c r="N830" s="83"/>
      <c r="O830" s="62"/>
    </row>
    <row r="831" spans="9:15" s="61" customFormat="1" x14ac:dyDescent="0.35">
      <c r="I831" s="116"/>
      <c r="K831" s="62"/>
      <c r="L831" s="62"/>
      <c r="M831" s="83"/>
      <c r="N831" s="83"/>
      <c r="O831" s="62"/>
    </row>
    <row r="832" spans="9:15" s="61" customFormat="1" x14ac:dyDescent="0.35">
      <c r="I832" s="116"/>
      <c r="K832" s="62"/>
      <c r="L832" s="62"/>
      <c r="M832" s="83"/>
      <c r="N832" s="83"/>
      <c r="O832" s="62"/>
    </row>
    <row r="833" spans="9:15" s="61" customFormat="1" x14ac:dyDescent="0.35">
      <c r="I833" s="116"/>
      <c r="K833" s="62"/>
      <c r="L833" s="62"/>
      <c r="M833" s="83"/>
      <c r="N833" s="83"/>
      <c r="O833" s="62"/>
    </row>
    <row r="834" spans="9:15" s="61" customFormat="1" x14ac:dyDescent="0.35">
      <c r="I834" s="116"/>
      <c r="K834" s="62"/>
      <c r="L834" s="62"/>
      <c r="M834" s="83"/>
      <c r="N834" s="83"/>
      <c r="O834" s="62"/>
    </row>
    <row r="835" spans="9:15" s="61" customFormat="1" x14ac:dyDescent="0.35">
      <c r="I835" s="116"/>
      <c r="K835" s="62"/>
      <c r="L835" s="62"/>
      <c r="M835" s="83"/>
      <c r="N835" s="83"/>
      <c r="O835" s="62"/>
    </row>
    <row r="836" spans="9:15" s="61" customFormat="1" x14ac:dyDescent="0.35">
      <c r="I836" s="116"/>
      <c r="K836" s="62"/>
      <c r="L836" s="62"/>
      <c r="M836" s="83"/>
      <c r="N836" s="83"/>
      <c r="O836" s="62"/>
    </row>
    <row r="837" spans="9:15" s="61" customFormat="1" x14ac:dyDescent="0.35">
      <c r="I837" s="116"/>
      <c r="K837" s="62"/>
      <c r="L837" s="62"/>
      <c r="M837" s="83"/>
      <c r="N837" s="83"/>
      <c r="O837" s="62"/>
    </row>
    <row r="838" spans="9:15" s="61" customFormat="1" x14ac:dyDescent="0.35">
      <c r="I838" s="116"/>
      <c r="K838" s="62"/>
      <c r="L838" s="62"/>
      <c r="M838" s="83"/>
      <c r="N838" s="83"/>
      <c r="O838" s="62"/>
    </row>
    <row r="839" spans="9:15" s="61" customFormat="1" x14ac:dyDescent="0.35">
      <c r="I839" s="116"/>
      <c r="K839" s="62"/>
      <c r="L839" s="62"/>
      <c r="M839" s="83"/>
      <c r="N839" s="83"/>
      <c r="O839" s="62"/>
    </row>
    <row r="840" spans="9:15" s="61" customFormat="1" x14ac:dyDescent="0.35">
      <c r="I840" s="116"/>
      <c r="K840" s="62"/>
      <c r="L840" s="62"/>
      <c r="M840" s="83"/>
      <c r="N840" s="83"/>
      <c r="O840" s="62"/>
    </row>
    <row r="841" spans="9:15" s="61" customFormat="1" x14ac:dyDescent="0.35">
      <c r="I841" s="116"/>
      <c r="K841" s="62"/>
      <c r="L841" s="62"/>
      <c r="M841" s="83"/>
      <c r="N841" s="83"/>
      <c r="O841" s="62"/>
    </row>
    <row r="842" spans="9:15" s="61" customFormat="1" x14ac:dyDescent="0.35">
      <c r="I842" s="116"/>
      <c r="K842" s="62"/>
      <c r="L842" s="62"/>
      <c r="M842" s="83"/>
      <c r="N842" s="83"/>
      <c r="O842" s="62"/>
    </row>
    <row r="843" spans="9:15" s="61" customFormat="1" x14ac:dyDescent="0.35">
      <c r="I843" s="116"/>
      <c r="K843" s="62"/>
      <c r="L843" s="62"/>
      <c r="M843" s="83"/>
      <c r="N843" s="83"/>
      <c r="O843" s="62"/>
    </row>
    <row r="844" spans="9:15" s="61" customFormat="1" x14ac:dyDescent="0.35">
      <c r="I844" s="116"/>
      <c r="K844" s="62"/>
      <c r="L844" s="62"/>
      <c r="M844" s="83"/>
      <c r="N844" s="83"/>
      <c r="O844" s="62"/>
    </row>
    <row r="845" spans="9:15" s="61" customFormat="1" x14ac:dyDescent="0.35">
      <c r="I845" s="116"/>
      <c r="K845" s="62"/>
      <c r="L845" s="62"/>
      <c r="M845" s="83"/>
      <c r="N845" s="83"/>
      <c r="O845" s="62"/>
    </row>
    <row r="846" spans="9:15" s="61" customFormat="1" x14ac:dyDescent="0.35">
      <c r="I846" s="116"/>
      <c r="K846" s="62"/>
      <c r="L846" s="62"/>
      <c r="M846" s="83"/>
      <c r="N846" s="83"/>
      <c r="O846" s="62"/>
    </row>
    <row r="847" spans="9:15" s="61" customFormat="1" x14ac:dyDescent="0.35">
      <c r="I847" s="116"/>
      <c r="K847" s="62"/>
      <c r="L847" s="62"/>
      <c r="M847" s="83"/>
      <c r="N847" s="83"/>
      <c r="O847" s="62"/>
    </row>
    <row r="848" spans="9:15" s="61" customFormat="1" x14ac:dyDescent="0.35">
      <c r="I848" s="116"/>
      <c r="K848" s="62"/>
      <c r="L848" s="62"/>
      <c r="M848" s="83"/>
      <c r="N848" s="83"/>
      <c r="O848" s="62"/>
    </row>
    <row r="849" spans="9:15" s="61" customFormat="1" x14ac:dyDescent="0.35">
      <c r="I849" s="116"/>
      <c r="K849" s="62"/>
      <c r="L849" s="62"/>
      <c r="M849" s="83"/>
      <c r="N849" s="83"/>
      <c r="O849" s="62"/>
    </row>
    <row r="850" spans="9:15" s="61" customFormat="1" x14ac:dyDescent="0.35">
      <c r="I850" s="116"/>
      <c r="K850" s="62"/>
      <c r="L850" s="62"/>
      <c r="M850" s="83"/>
      <c r="N850" s="83"/>
      <c r="O850" s="62"/>
    </row>
    <row r="851" spans="9:15" s="61" customFormat="1" x14ac:dyDescent="0.35">
      <c r="I851" s="116"/>
      <c r="K851" s="62"/>
      <c r="L851" s="62"/>
      <c r="M851" s="83"/>
      <c r="N851" s="83"/>
      <c r="O851" s="62"/>
    </row>
    <row r="852" spans="9:15" s="61" customFormat="1" x14ac:dyDescent="0.35">
      <c r="I852" s="116"/>
      <c r="K852" s="62"/>
      <c r="L852" s="62"/>
      <c r="M852" s="83"/>
      <c r="N852" s="83"/>
      <c r="O852" s="62"/>
    </row>
    <row r="853" spans="9:15" s="61" customFormat="1" x14ac:dyDescent="0.35">
      <c r="I853" s="116"/>
      <c r="K853" s="62"/>
      <c r="L853" s="62"/>
      <c r="M853" s="83"/>
      <c r="N853" s="83"/>
      <c r="O853" s="62"/>
    </row>
    <row r="854" spans="9:15" s="61" customFormat="1" x14ac:dyDescent="0.35">
      <c r="I854" s="116"/>
      <c r="K854" s="62"/>
      <c r="L854" s="62"/>
      <c r="M854" s="83"/>
      <c r="N854" s="83"/>
      <c r="O854" s="62"/>
    </row>
    <row r="855" spans="9:15" s="61" customFormat="1" x14ac:dyDescent="0.35">
      <c r="I855" s="116"/>
      <c r="K855" s="62"/>
      <c r="L855" s="62"/>
      <c r="M855" s="83"/>
      <c r="N855" s="83"/>
      <c r="O855" s="62"/>
    </row>
    <row r="856" spans="9:15" s="61" customFormat="1" x14ac:dyDescent="0.35">
      <c r="I856" s="116"/>
      <c r="K856" s="62"/>
      <c r="L856" s="62"/>
      <c r="M856" s="83"/>
      <c r="N856" s="83"/>
      <c r="O856" s="62"/>
    </row>
    <row r="857" spans="9:15" s="61" customFormat="1" x14ac:dyDescent="0.35">
      <c r="I857" s="116"/>
      <c r="K857" s="62"/>
      <c r="L857" s="62"/>
      <c r="M857" s="83"/>
      <c r="N857" s="83"/>
      <c r="O857" s="62"/>
    </row>
    <row r="858" spans="9:15" s="61" customFormat="1" x14ac:dyDescent="0.35">
      <c r="I858" s="116"/>
      <c r="K858" s="62"/>
      <c r="L858" s="62"/>
      <c r="M858" s="83"/>
      <c r="N858" s="83"/>
      <c r="O858" s="62"/>
    </row>
    <row r="859" spans="9:15" s="61" customFormat="1" x14ac:dyDescent="0.35">
      <c r="I859" s="116"/>
      <c r="K859" s="62"/>
      <c r="L859" s="62"/>
      <c r="M859" s="83"/>
      <c r="N859" s="83"/>
      <c r="O859" s="62"/>
    </row>
    <row r="860" spans="9:15" s="61" customFormat="1" x14ac:dyDescent="0.35">
      <c r="I860" s="116"/>
      <c r="K860" s="62"/>
      <c r="L860" s="62"/>
      <c r="M860" s="83"/>
      <c r="N860" s="83"/>
      <c r="O860" s="62"/>
    </row>
    <row r="861" spans="9:15" s="61" customFormat="1" x14ac:dyDescent="0.35">
      <c r="I861" s="116"/>
      <c r="K861" s="62"/>
      <c r="L861" s="62"/>
      <c r="M861" s="83"/>
      <c r="N861" s="83"/>
      <c r="O861" s="62"/>
    </row>
    <row r="862" spans="9:15" s="61" customFormat="1" x14ac:dyDescent="0.35">
      <c r="I862" s="116"/>
      <c r="K862" s="62"/>
      <c r="L862" s="62"/>
      <c r="M862" s="83"/>
      <c r="N862" s="83"/>
      <c r="O862" s="62"/>
    </row>
    <row r="863" spans="9:15" s="61" customFormat="1" x14ac:dyDescent="0.35">
      <c r="I863" s="116"/>
      <c r="K863" s="62"/>
      <c r="L863" s="62"/>
      <c r="M863" s="83"/>
      <c r="N863" s="83"/>
      <c r="O863" s="62"/>
    </row>
    <row r="864" spans="9:15" s="61" customFormat="1" x14ac:dyDescent="0.35">
      <c r="I864" s="116"/>
      <c r="K864" s="62"/>
      <c r="L864" s="62"/>
      <c r="M864" s="83"/>
      <c r="N864" s="83"/>
      <c r="O864" s="62"/>
    </row>
    <row r="865" spans="9:15" s="61" customFormat="1" x14ac:dyDescent="0.35">
      <c r="I865" s="116"/>
      <c r="K865" s="62"/>
      <c r="L865" s="62"/>
      <c r="M865" s="83"/>
      <c r="N865" s="83"/>
      <c r="O865" s="62"/>
    </row>
    <row r="866" spans="9:15" s="61" customFormat="1" x14ac:dyDescent="0.35">
      <c r="I866" s="116"/>
      <c r="K866" s="62"/>
      <c r="L866" s="62"/>
      <c r="M866" s="83"/>
      <c r="N866" s="83"/>
      <c r="O866" s="62"/>
    </row>
    <row r="867" spans="9:15" s="61" customFormat="1" x14ac:dyDescent="0.35">
      <c r="I867" s="116"/>
      <c r="K867" s="62"/>
      <c r="L867" s="62"/>
      <c r="M867" s="83"/>
      <c r="N867" s="83"/>
      <c r="O867" s="62"/>
    </row>
    <row r="868" spans="9:15" s="61" customFormat="1" x14ac:dyDescent="0.35">
      <c r="I868" s="116"/>
      <c r="K868" s="62"/>
      <c r="L868" s="62"/>
      <c r="M868" s="83"/>
      <c r="N868" s="83"/>
      <c r="O868" s="62"/>
    </row>
    <row r="869" spans="9:15" s="61" customFormat="1" x14ac:dyDescent="0.35">
      <c r="I869" s="116"/>
      <c r="K869" s="62"/>
      <c r="L869" s="62"/>
      <c r="M869" s="83"/>
      <c r="N869" s="83"/>
      <c r="O869" s="62"/>
    </row>
    <row r="870" spans="9:15" s="61" customFormat="1" x14ac:dyDescent="0.35">
      <c r="I870" s="116"/>
      <c r="K870" s="62"/>
      <c r="L870" s="62"/>
      <c r="M870" s="83"/>
      <c r="N870" s="83"/>
      <c r="O870" s="62"/>
    </row>
    <row r="871" spans="9:15" s="61" customFormat="1" x14ac:dyDescent="0.35">
      <c r="I871" s="116"/>
      <c r="K871" s="62"/>
      <c r="L871" s="62"/>
      <c r="M871" s="83"/>
      <c r="N871" s="83"/>
      <c r="O871" s="62"/>
    </row>
    <row r="872" spans="9:15" s="61" customFormat="1" x14ac:dyDescent="0.35">
      <c r="I872" s="116"/>
      <c r="K872" s="62"/>
      <c r="L872" s="62"/>
      <c r="M872" s="83"/>
      <c r="N872" s="83"/>
      <c r="O872" s="62"/>
    </row>
    <row r="873" spans="9:15" s="61" customFormat="1" x14ac:dyDescent="0.35">
      <c r="I873" s="116"/>
      <c r="K873" s="62"/>
      <c r="L873" s="62"/>
      <c r="M873" s="83"/>
      <c r="N873" s="83"/>
      <c r="O873" s="62"/>
    </row>
    <row r="874" spans="9:15" s="61" customFormat="1" x14ac:dyDescent="0.35">
      <c r="I874" s="116"/>
      <c r="K874" s="62"/>
      <c r="L874" s="62"/>
      <c r="M874" s="83"/>
      <c r="N874" s="83"/>
      <c r="O874" s="62"/>
    </row>
    <row r="875" spans="9:15" s="61" customFormat="1" x14ac:dyDescent="0.35">
      <c r="I875" s="116"/>
      <c r="K875" s="62"/>
      <c r="L875" s="62"/>
      <c r="M875" s="83"/>
      <c r="N875" s="83"/>
      <c r="O875" s="62"/>
    </row>
    <row r="876" spans="9:15" s="61" customFormat="1" x14ac:dyDescent="0.35">
      <c r="I876" s="116"/>
      <c r="K876" s="62"/>
      <c r="L876" s="62"/>
      <c r="M876" s="83"/>
      <c r="N876" s="83"/>
      <c r="O876" s="62"/>
    </row>
    <row r="877" spans="9:15" s="61" customFormat="1" x14ac:dyDescent="0.35">
      <c r="I877" s="116"/>
      <c r="K877" s="62"/>
      <c r="L877" s="62"/>
      <c r="M877" s="83"/>
      <c r="N877" s="83"/>
      <c r="O877" s="62"/>
    </row>
    <row r="878" spans="9:15" s="61" customFormat="1" x14ac:dyDescent="0.35">
      <c r="I878" s="116"/>
      <c r="K878" s="62"/>
      <c r="L878" s="62"/>
      <c r="M878" s="83"/>
      <c r="N878" s="83"/>
      <c r="O878" s="62"/>
    </row>
    <row r="879" spans="9:15" s="61" customFormat="1" x14ac:dyDescent="0.35">
      <c r="I879" s="116"/>
      <c r="K879" s="62"/>
      <c r="L879" s="62"/>
      <c r="M879" s="83"/>
      <c r="N879" s="83"/>
      <c r="O879" s="62"/>
    </row>
    <row r="880" spans="9:15" s="61" customFormat="1" x14ac:dyDescent="0.35">
      <c r="I880" s="116"/>
      <c r="K880" s="62"/>
      <c r="L880" s="62"/>
      <c r="M880" s="83"/>
      <c r="N880" s="83"/>
      <c r="O880" s="62"/>
    </row>
    <row r="881" spans="9:15" s="61" customFormat="1" x14ac:dyDescent="0.35">
      <c r="I881" s="116"/>
      <c r="K881" s="62"/>
      <c r="L881" s="62"/>
      <c r="M881" s="83"/>
      <c r="N881" s="83"/>
      <c r="O881" s="62"/>
    </row>
    <row r="882" spans="9:15" s="61" customFormat="1" x14ac:dyDescent="0.35">
      <c r="I882" s="116"/>
      <c r="K882" s="62"/>
      <c r="L882" s="62"/>
      <c r="M882" s="83"/>
      <c r="N882" s="83"/>
      <c r="O882" s="62"/>
    </row>
    <row r="883" spans="9:15" s="61" customFormat="1" x14ac:dyDescent="0.35">
      <c r="I883" s="116"/>
      <c r="K883" s="62"/>
      <c r="L883" s="62"/>
      <c r="M883" s="83"/>
      <c r="N883" s="83"/>
      <c r="O883" s="62"/>
    </row>
    <row r="884" spans="9:15" s="61" customFormat="1" x14ac:dyDescent="0.35">
      <c r="I884" s="116"/>
      <c r="K884" s="62"/>
      <c r="L884" s="62"/>
      <c r="M884" s="83"/>
      <c r="N884" s="83"/>
      <c r="O884" s="62"/>
    </row>
    <row r="885" spans="9:15" s="61" customFormat="1" x14ac:dyDescent="0.35">
      <c r="I885" s="116"/>
      <c r="K885" s="62"/>
      <c r="L885" s="62"/>
      <c r="M885" s="83"/>
      <c r="N885" s="83"/>
      <c r="O885" s="62"/>
    </row>
    <row r="886" spans="9:15" s="61" customFormat="1" x14ac:dyDescent="0.35">
      <c r="I886" s="116"/>
      <c r="K886" s="62"/>
      <c r="L886" s="62"/>
      <c r="M886" s="83"/>
      <c r="N886" s="83"/>
      <c r="O886" s="62"/>
    </row>
    <row r="887" spans="9:15" s="61" customFormat="1" x14ac:dyDescent="0.35">
      <c r="I887" s="116"/>
      <c r="K887" s="62"/>
      <c r="L887" s="62"/>
      <c r="M887" s="83"/>
      <c r="N887" s="83"/>
      <c r="O887" s="62"/>
    </row>
    <row r="888" spans="9:15" s="61" customFormat="1" x14ac:dyDescent="0.35">
      <c r="I888" s="116"/>
      <c r="K888" s="62"/>
      <c r="L888" s="62"/>
      <c r="M888" s="83"/>
      <c r="N888" s="83"/>
      <c r="O888" s="62"/>
    </row>
    <row r="889" spans="9:15" s="61" customFormat="1" x14ac:dyDescent="0.35">
      <c r="I889" s="116"/>
      <c r="K889" s="62"/>
      <c r="L889" s="62"/>
      <c r="M889" s="83"/>
      <c r="N889" s="83"/>
      <c r="O889" s="62"/>
    </row>
    <row r="890" spans="9:15" s="61" customFormat="1" x14ac:dyDescent="0.35">
      <c r="I890" s="116"/>
      <c r="K890" s="62"/>
      <c r="L890" s="62"/>
      <c r="M890" s="83"/>
      <c r="N890" s="83"/>
      <c r="O890" s="62"/>
    </row>
    <row r="891" spans="9:15" s="61" customFormat="1" x14ac:dyDescent="0.35">
      <c r="I891" s="116"/>
      <c r="K891" s="62"/>
      <c r="L891" s="62"/>
      <c r="M891" s="83"/>
      <c r="N891" s="83"/>
      <c r="O891" s="62"/>
    </row>
    <row r="892" spans="9:15" s="61" customFormat="1" x14ac:dyDescent="0.35">
      <c r="I892" s="116"/>
      <c r="K892" s="62"/>
      <c r="L892" s="62"/>
      <c r="M892" s="83"/>
      <c r="N892" s="83"/>
      <c r="O892" s="62"/>
    </row>
    <row r="893" spans="9:15" s="61" customFormat="1" x14ac:dyDescent="0.35">
      <c r="I893" s="116"/>
      <c r="K893" s="62"/>
      <c r="L893" s="62"/>
      <c r="M893" s="83"/>
      <c r="N893" s="83"/>
      <c r="O893" s="62"/>
    </row>
    <row r="894" spans="9:15" s="61" customFormat="1" x14ac:dyDescent="0.35">
      <c r="I894" s="116"/>
      <c r="K894" s="62"/>
      <c r="L894" s="62"/>
      <c r="M894" s="83"/>
      <c r="N894" s="83"/>
      <c r="O894" s="62"/>
    </row>
    <row r="895" spans="9:15" s="61" customFormat="1" x14ac:dyDescent="0.35">
      <c r="I895" s="116"/>
      <c r="K895" s="62"/>
      <c r="L895" s="62"/>
      <c r="M895" s="83"/>
      <c r="N895" s="83"/>
      <c r="O895" s="62"/>
    </row>
    <row r="896" spans="9:15" s="61" customFormat="1" x14ac:dyDescent="0.35">
      <c r="I896" s="116"/>
      <c r="K896" s="62"/>
      <c r="L896" s="62"/>
      <c r="M896" s="83"/>
      <c r="N896" s="83"/>
      <c r="O896" s="62"/>
    </row>
    <row r="897" spans="9:15" s="61" customFormat="1" x14ac:dyDescent="0.35">
      <c r="I897" s="116"/>
      <c r="K897" s="62"/>
      <c r="L897" s="62"/>
      <c r="M897" s="83"/>
      <c r="N897" s="83"/>
      <c r="O897" s="62"/>
    </row>
    <row r="898" spans="9:15" s="61" customFormat="1" x14ac:dyDescent="0.35">
      <c r="I898" s="116"/>
      <c r="K898" s="62"/>
      <c r="L898" s="62"/>
      <c r="M898" s="83"/>
      <c r="N898" s="83"/>
      <c r="O898" s="62"/>
    </row>
    <row r="899" spans="9:15" s="61" customFormat="1" x14ac:dyDescent="0.35">
      <c r="I899" s="116"/>
      <c r="K899" s="62"/>
      <c r="L899" s="62"/>
      <c r="M899" s="83"/>
      <c r="N899" s="83"/>
      <c r="O899" s="62"/>
    </row>
    <row r="900" spans="9:15" s="61" customFormat="1" x14ac:dyDescent="0.35">
      <c r="I900" s="116"/>
      <c r="K900" s="62"/>
      <c r="L900" s="62"/>
      <c r="M900" s="83"/>
      <c r="N900" s="83"/>
      <c r="O900" s="62"/>
    </row>
    <row r="901" spans="9:15" s="61" customFormat="1" x14ac:dyDescent="0.35">
      <c r="I901" s="116"/>
      <c r="K901" s="62"/>
      <c r="L901" s="62"/>
      <c r="M901" s="83"/>
      <c r="N901" s="83"/>
      <c r="O901" s="62"/>
    </row>
    <row r="902" spans="9:15" s="61" customFormat="1" x14ac:dyDescent="0.35">
      <c r="I902" s="116"/>
      <c r="K902" s="62"/>
      <c r="L902" s="62"/>
      <c r="M902" s="83"/>
      <c r="N902" s="83"/>
      <c r="O902" s="62"/>
    </row>
    <row r="903" spans="9:15" s="61" customFormat="1" x14ac:dyDescent="0.35">
      <c r="I903" s="116"/>
      <c r="K903" s="62"/>
      <c r="L903" s="62"/>
      <c r="M903" s="83"/>
      <c r="N903" s="83"/>
      <c r="O903" s="62"/>
    </row>
    <row r="904" spans="9:15" s="61" customFormat="1" x14ac:dyDescent="0.35">
      <c r="I904" s="116"/>
      <c r="K904" s="62"/>
      <c r="L904" s="62"/>
      <c r="M904" s="83"/>
      <c r="N904" s="83"/>
      <c r="O904" s="62"/>
    </row>
    <row r="905" spans="9:15" s="61" customFormat="1" x14ac:dyDescent="0.35">
      <c r="I905" s="116"/>
      <c r="K905" s="62"/>
      <c r="L905" s="62"/>
      <c r="M905" s="83"/>
      <c r="N905" s="83"/>
      <c r="O905" s="62"/>
    </row>
    <row r="906" spans="9:15" s="61" customFormat="1" x14ac:dyDescent="0.35">
      <c r="I906" s="116"/>
      <c r="K906" s="62"/>
      <c r="L906" s="62"/>
      <c r="M906" s="83"/>
      <c r="N906" s="83"/>
      <c r="O906" s="62"/>
    </row>
    <row r="907" spans="9:15" s="61" customFormat="1" x14ac:dyDescent="0.35">
      <c r="I907" s="116"/>
      <c r="K907" s="62"/>
      <c r="L907" s="62"/>
      <c r="M907" s="83"/>
      <c r="N907" s="83"/>
      <c r="O907" s="62"/>
    </row>
    <row r="908" spans="9:15" s="61" customFormat="1" x14ac:dyDescent="0.35">
      <c r="I908" s="116"/>
      <c r="K908" s="62"/>
      <c r="L908" s="62"/>
      <c r="M908" s="83"/>
      <c r="N908" s="83"/>
      <c r="O908" s="62"/>
    </row>
    <row r="909" spans="9:15" s="61" customFormat="1" x14ac:dyDescent="0.35">
      <c r="I909" s="116"/>
      <c r="K909" s="62"/>
      <c r="L909" s="62"/>
      <c r="M909" s="83"/>
      <c r="N909" s="83"/>
      <c r="O909" s="62"/>
    </row>
    <row r="910" spans="9:15" s="61" customFormat="1" x14ac:dyDescent="0.35">
      <c r="I910" s="116"/>
      <c r="K910" s="62"/>
      <c r="L910" s="62"/>
      <c r="M910" s="83"/>
      <c r="N910" s="83"/>
      <c r="O910" s="62"/>
    </row>
    <row r="911" spans="9:15" s="61" customFormat="1" x14ac:dyDescent="0.35">
      <c r="I911" s="116"/>
      <c r="K911" s="62"/>
      <c r="L911" s="62"/>
      <c r="M911" s="83"/>
      <c r="N911" s="83"/>
      <c r="O911" s="62"/>
    </row>
    <row r="912" spans="9:15" s="61" customFormat="1" x14ac:dyDescent="0.35">
      <c r="I912" s="116"/>
      <c r="K912" s="62"/>
      <c r="L912" s="62"/>
      <c r="M912" s="83"/>
      <c r="N912" s="83"/>
      <c r="O912" s="62"/>
    </row>
    <row r="913" spans="9:15" s="61" customFormat="1" x14ac:dyDescent="0.35">
      <c r="I913" s="116"/>
      <c r="K913" s="62"/>
      <c r="L913" s="62"/>
      <c r="M913" s="83"/>
      <c r="N913" s="83"/>
      <c r="O913" s="62"/>
    </row>
    <row r="914" spans="9:15" s="61" customFormat="1" x14ac:dyDescent="0.35">
      <c r="I914" s="116"/>
      <c r="K914" s="62"/>
      <c r="L914" s="62"/>
      <c r="M914" s="83"/>
      <c r="N914" s="83"/>
      <c r="O914" s="62"/>
    </row>
    <row r="915" spans="9:15" s="61" customFormat="1" x14ac:dyDescent="0.35">
      <c r="I915" s="116"/>
      <c r="K915" s="62"/>
      <c r="L915" s="62"/>
      <c r="M915" s="83"/>
      <c r="N915" s="83"/>
      <c r="O915" s="62"/>
    </row>
    <row r="916" spans="9:15" s="61" customFormat="1" x14ac:dyDescent="0.35">
      <c r="I916" s="116"/>
      <c r="K916" s="62"/>
      <c r="L916" s="62"/>
      <c r="M916" s="83"/>
      <c r="N916" s="83"/>
      <c r="O916" s="62"/>
    </row>
    <row r="917" spans="9:15" s="61" customFormat="1" x14ac:dyDescent="0.35">
      <c r="I917" s="116"/>
      <c r="K917" s="62"/>
      <c r="L917" s="62"/>
      <c r="M917" s="83"/>
      <c r="N917" s="83"/>
      <c r="O917" s="62"/>
    </row>
    <row r="918" spans="9:15" s="61" customFormat="1" x14ac:dyDescent="0.35">
      <c r="I918" s="116"/>
      <c r="K918" s="62"/>
      <c r="L918" s="62"/>
      <c r="M918" s="83"/>
      <c r="N918" s="83"/>
      <c r="O918" s="62"/>
    </row>
    <row r="919" spans="9:15" s="61" customFormat="1" x14ac:dyDescent="0.35">
      <c r="I919" s="116"/>
      <c r="K919" s="62"/>
      <c r="L919" s="62"/>
      <c r="M919" s="83"/>
      <c r="N919" s="83"/>
      <c r="O919" s="62"/>
    </row>
    <row r="920" spans="9:15" s="61" customFormat="1" x14ac:dyDescent="0.35">
      <c r="I920" s="116"/>
      <c r="K920" s="62"/>
      <c r="L920" s="62"/>
      <c r="M920" s="83"/>
      <c r="N920" s="83"/>
      <c r="O920" s="62"/>
    </row>
    <row r="921" spans="9:15" s="61" customFormat="1" x14ac:dyDescent="0.35">
      <c r="I921" s="116"/>
      <c r="K921" s="62"/>
      <c r="L921" s="62"/>
      <c r="M921" s="83"/>
      <c r="N921" s="83"/>
      <c r="O921" s="62"/>
    </row>
    <row r="922" spans="9:15" s="61" customFormat="1" x14ac:dyDescent="0.35">
      <c r="I922" s="116"/>
      <c r="K922" s="62"/>
      <c r="L922" s="62"/>
      <c r="M922" s="83"/>
      <c r="N922" s="83"/>
      <c r="O922" s="62"/>
    </row>
    <row r="923" spans="9:15" s="61" customFormat="1" x14ac:dyDescent="0.35">
      <c r="I923" s="116"/>
      <c r="K923" s="62"/>
      <c r="L923" s="62"/>
      <c r="M923" s="83"/>
      <c r="N923" s="83"/>
      <c r="O923" s="62"/>
    </row>
    <row r="924" spans="9:15" s="61" customFormat="1" x14ac:dyDescent="0.35">
      <c r="I924" s="116"/>
      <c r="K924" s="62"/>
      <c r="L924" s="62"/>
      <c r="M924" s="83"/>
      <c r="N924" s="83"/>
      <c r="O924" s="62"/>
    </row>
    <row r="925" spans="9:15" s="61" customFormat="1" x14ac:dyDescent="0.35">
      <c r="I925" s="116"/>
      <c r="K925" s="62"/>
      <c r="L925" s="62"/>
      <c r="M925" s="83"/>
      <c r="N925" s="83"/>
      <c r="O925" s="62"/>
    </row>
    <row r="926" spans="9:15" s="61" customFormat="1" x14ac:dyDescent="0.35">
      <c r="I926" s="116"/>
      <c r="K926" s="62"/>
      <c r="L926" s="62"/>
      <c r="M926" s="83"/>
      <c r="N926" s="83"/>
      <c r="O926" s="62"/>
    </row>
    <row r="927" spans="9:15" s="61" customFormat="1" x14ac:dyDescent="0.35">
      <c r="I927" s="116"/>
      <c r="K927" s="62"/>
      <c r="L927" s="62"/>
      <c r="M927" s="83"/>
      <c r="N927" s="83"/>
      <c r="O927" s="62"/>
    </row>
    <row r="928" spans="9:15" s="61" customFormat="1" x14ac:dyDescent="0.35">
      <c r="I928" s="116"/>
      <c r="K928" s="62"/>
      <c r="L928" s="62"/>
      <c r="M928" s="83"/>
      <c r="N928" s="83"/>
      <c r="O928" s="62"/>
    </row>
    <row r="929" spans="9:15" s="61" customFormat="1" x14ac:dyDescent="0.35">
      <c r="I929" s="116"/>
      <c r="K929" s="62"/>
      <c r="L929" s="62"/>
      <c r="M929" s="83"/>
      <c r="N929" s="83"/>
      <c r="O929" s="62"/>
    </row>
    <row r="930" spans="9:15" s="61" customFormat="1" x14ac:dyDescent="0.35">
      <c r="I930" s="116"/>
      <c r="K930" s="62"/>
      <c r="L930" s="62"/>
      <c r="M930" s="83"/>
      <c r="N930" s="83"/>
      <c r="O930" s="62"/>
    </row>
    <row r="931" spans="9:15" s="61" customFormat="1" x14ac:dyDescent="0.35">
      <c r="I931" s="116"/>
      <c r="K931" s="62"/>
      <c r="L931" s="62"/>
      <c r="M931" s="83"/>
      <c r="N931" s="83"/>
      <c r="O931" s="62"/>
    </row>
    <row r="932" spans="9:15" s="61" customFormat="1" x14ac:dyDescent="0.35">
      <c r="I932" s="116"/>
      <c r="K932" s="62"/>
      <c r="L932" s="62"/>
      <c r="M932" s="83"/>
      <c r="N932" s="83"/>
      <c r="O932" s="62"/>
    </row>
    <row r="933" spans="9:15" s="61" customFormat="1" x14ac:dyDescent="0.35">
      <c r="I933" s="116"/>
      <c r="K933" s="62"/>
      <c r="L933" s="62"/>
      <c r="M933" s="83"/>
      <c r="N933" s="83"/>
      <c r="O933" s="62"/>
    </row>
    <row r="934" spans="9:15" s="61" customFormat="1" x14ac:dyDescent="0.35">
      <c r="I934" s="116"/>
      <c r="K934" s="62"/>
      <c r="L934" s="62"/>
      <c r="M934" s="83"/>
      <c r="N934" s="83"/>
      <c r="O934" s="62"/>
    </row>
    <row r="935" spans="9:15" s="61" customFormat="1" x14ac:dyDescent="0.35">
      <c r="I935" s="116"/>
      <c r="K935" s="62"/>
      <c r="L935" s="62"/>
      <c r="M935" s="83"/>
      <c r="N935" s="83"/>
      <c r="O935" s="62"/>
    </row>
    <row r="936" spans="9:15" s="61" customFormat="1" x14ac:dyDescent="0.35">
      <c r="I936" s="116"/>
      <c r="K936" s="62"/>
      <c r="L936" s="62"/>
      <c r="M936" s="83"/>
      <c r="N936" s="83"/>
      <c r="O936" s="62"/>
    </row>
    <row r="937" spans="9:15" s="61" customFormat="1" x14ac:dyDescent="0.35">
      <c r="I937" s="116"/>
      <c r="K937" s="62"/>
      <c r="L937" s="62"/>
      <c r="M937" s="83"/>
      <c r="N937" s="83"/>
      <c r="O937" s="62"/>
    </row>
    <row r="938" spans="9:15" s="61" customFormat="1" x14ac:dyDescent="0.35">
      <c r="I938" s="116"/>
      <c r="K938" s="62"/>
      <c r="L938" s="62"/>
      <c r="M938" s="83"/>
      <c r="N938" s="83"/>
      <c r="O938" s="62"/>
    </row>
    <row r="939" spans="9:15" s="61" customFormat="1" x14ac:dyDescent="0.35">
      <c r="I939" s="116"/>
      <c r="K939" s="62"/>
      <c r="L939" s="62"/>
      <c r="M939" s="83"/>
      <c r="N939" s="83"/>
      <c r="O939" s="62"/>
    </row>
    <row r="940" spans="9:15" s="61" customFormat="1" x14ac:dyDescent="0.35">
      <c r="I940" s="116"/>
      <c r="K940" s="62"/>
      <c r="L940" s="62"/>
      <c r="M940" s="83"/>
      <c r="N940" s="83"/>
      <c r="O940" s="62"/>
    </row>
    <row r="941" spans="9:15" s="61" customFormat="1" x14ac:dyDescent="0.35">
      <c r="I941" s="116"/>
      <c r="K941" s="62"/>
      <c r="L941" s="62"/>
      <c r="M941" s="83"/>
      <c r="N941" s="83"/>
      <c r="O941" s="62"/>
    </row>
    <row r="942" spans="9:15" s="61" customFormat="1" x14ac:dyDescent="0.35">
      <c r="I942" s="116"/>
      <c r="K942" s="62"/>
      <c r="L942" s="62"/>
      <c r="M942" s="83"/>
      <c r="N942" s="83"/>
      <c r="O942" s="62"/>
    </row>
    <row r="943" spans="9:15" s="61" customFormat="1" x14ac:dyDescent="0.35">
      <c r="I943" s="116"/>
      <c r="K943" s="62"/>
      <c r="L943" s="62"/>
      <c r="M943" s="83"/>
      <c r="N943" s="83"/>
      <c r="O943" s="62"/>
    </row>
    <row r="944" spans="9:15" s="61" customFormat="1" x14ac:dyDescent="0.35">
      <c r="I944" s="116"/>
      <c r="K944" s="62"/>
      <c r="L944" s="62"/>
      <c r="M944" s="83"/>
      <c r="N944" s="83"/>
      <c r="O944" s="62"/>
    </row>
    <row r="945" spans="9:15" s="61" customFormat="1" x14ac:dyDescent="0.35">
      <c r="I945" s="116"/>
      <c r="K945" s="62"/>
      <c r="L945" s="62"/>
      <c r="M945" s="83"/>
      <c r="N945" s="83"/>
      <c r="O945" s="62"/>
    </row>
    <row r="946" spans="9:15" s="61" customFormat="1" x14ac:dyDescent="0.35">
      <c r="I946" s="116"/>
      <c r="K946" s="62"/>
      <c r="L946" s="62"/>
      <c r="M946" s="83"/>
      <c r="N946" s="83"/>
      <c r="O946" s="62"/>
    </row>
    <row r="947" spans="9:15" s="61" customFormat="1" x14ac:dyDescent="0.35">
      <c r="I947" s="116"/>
      <c r="K947" s="62"/>
      <c r="L947" s="62"/>
      <c r="M947" s="83"/>
      <c r="N947" s="83"/>
      <c r="O947" s="62"/>
    </row>
    <row r="948" spans="9:15" s="61" customFormat="1" x14ac:dyDescent="0.35">
      <c r="I948" s="116"/>
      <c r="K948" s="62"/>
      <c r="L948" s="62"/>
      <c r="M948" s="83"/>
      <c r="N948" s="83"/>
      <c r="O948" s="62"/>
    </row>
    <row r="949" spans="9:15" s="61" customFormat="1" x14ac:dyDescent="0.35">
      <c r="I949" s="116"/>
      <c r="K949" s="62"/>
      <c r="L949" s="62"/>
      <c r="M949" s="83"/>
      <c r="N949" s="83"/>
      <c r="O949" s="62"/>
    </row>
    <row r="950" spans="9:15" s="61" customFormat="1" x14ac:dyDescent="0.35">
      <c r="I950" s="116"/>
      <c r="K950" s="62"/>
      <c r="L950" s="62"/>
      <c r="M950" s="83"/>
      <c r="N950" s="83"/>
      <c r="O950" s="62"/>
    </row>
    <row r="951" spans="9:15" s="61" customFormat="1" x14ac:dyDescent="0.35">
      <c r="I951" s="116"/>
      <c r="K951" s="62"/>
      <c r="L951" s="62"/>
      <c r="M951" s="83"/>
      <c r="N951" s="83"/>
      <c r="O951" s="62"/>
    </row>
    <row r="952" spans="9:15" s="61" customFormat="1" x14ac:dyDescent="0.35">
      <c r="I952" s="116"/>
      <c r="K952" s="62"/>
      <c r="L952" s="62"/>
      <c r="M952" s="83"/>
      <c r="N952" s="83"/>
      <c r="O952" s="62"/>
    </row>
    <row r="953" spans="9:15" s="61" customFormat="1" x14ac:dyDescent="0.35">
      <c r="I953" s="116"/>
      <c r="K953" s="62"/>
      <c r="L953" s="62"/>
      <c r="M953" s="83"/>
      <c r="N953" s="83"/>
      <c r="O953" s="62"/>
    </row>
    <row r="954" spans="9:15" s="61" customFormat="1" x14ac:dyDescent="0.35">
      <c r="I954" s="116"/>
      <c r="K954" s="62"/>
      <c r="L954" s="62"/>
      <c r="M954" s="83"/>
      <c r="N954" s="83"/>
      <c r="O954" s="62"/>
    </row>
    <row r="955" spans="9:15" s="61" customFormat="1" x14ac:dyDescent="0.35">
      <c r="I955" s="116"/>
      <c r="K955" s="62"/>
      <c r="L955" s="62"/>
      <c r="M955" s="83"/>
      <c r="N955" s="83"/>
      <c r="O955" s="62"/>
    </row>
    <row r="956" spans="9:15" s="61" customFormat="1" x14ac:dyDescent="0.35">
      <c r="I956" s="116"/>
      <c r="K956" s="62"/>
      <c r="L956" s="62"/>
      <c r="M956" s="83"/>
      <c r="N956" s="83"/>
      <c r="O956" s="62"/>
    </row>
    <row r="957" spans="9:15" s="61" customFormat="1" x14ac:dyDescent="0.35">
      <c r="I957" s="116"/>
      <c r="K957" s="62"/>
      <c r="L957" s="62"/>
      <c r="M957" s="83"/>
      <c r="N957" s="83"/>
      <c r="O957" s="62"/>
    </row>
    <row r="958" spans="9:15" s="61" customFormat="1" x14ac:dyDescent="0.35">
      <c r="I958" s="116"/>
      <c r="K958" s="62"/>
      <c r="L958" s="62"/>
      <c r="M958" s="83"/>
      <c r="N958" s="83"/>
      <c r="O958" s="62"/>
    </row>
    <row r="959" spans="9:15" s="61" customFormat="1" x14ac:dyDescent="0.35">
      <c r="I959" s="116"/>
      <c r="K959" s="62"/>
      <c r="L959" s="62"/>
      <c r="M959" s="83"/>
      <c r="N959" s="83"/>
      <c r="O959" s="62"/>
    </row>
    <row r="960" spans="9:15" s="61" customFormat="1" x14ac:dyDescent="0.35">
      <c r="I960" s="116"/>
      <c r="K960" s="62"/>
      <c r="L960" s="62"/>
      <c r="M960" s="83"/>
      <c r="N960" s="83"/>
      <c r="O960" s="62"/>
    </row>
    <row r="961" spans="9:15" s="61" customFormat="1" x14ac:dyDescent="0.35">
      <c r="I961" s="116"/>
      <c r="K961" s="62"/>
      <c r="L961" s="62"/>
      <c r="M961" s="83"/>
      <c r="N961" s="83"/>
      <c r="O961" s="62"/>
    </row>
    <row r="962" spans="9:15" s="61" customFormat="1" x14ac:dyDescent="0.35">
      <c r="I962" s="116"/>
      <c r="K962" s="62"/>
      <c r="L962" s="62"/>
      <c r="M962" s="83"/>
      <c r="N962" s="83"/>
      <c r="O962" s="62"/>
    </row>
    <row r="963" spans="9:15" s="61" customFormat="1" x14ac:dyDescent="0.35">
      <c r="I963" s="116"/>
      <c r="K963" s="62"/>
      <c r="L963" s="62"/>
      <c r="M963" s="83"/>
      <c r="N963" s="83"/>
      <c r="O963" s="62"/>
    </row>
    <row r="964" spans="9:15" s="61" customFormat="1" x14ac:dyDescent="0.35">
      <c r="I964" s="116"/>
      <c r="K964" s="62"/>
      <c r="L964" s="62"/>
      <c r="M964" s="83"/>
      <c r="N964" s="83"/>
      <c r="O964" s="62"/>
    </row>
    <row r="965" spans="9:15" s="61" customFormat="1" x14ac:dyDescent="0.35">
      <c r="I965" s="116"/>
      <c r="K965" s="62"/>
      <c r="L965" s="62"/>
      <c r="M965" s="83"/>
      <c r="N965" s="83"/>
      <c r="O965" s="62"/>
    </row>
    <row r="966" spans="9:15" s="61" customFormat="1" x14ac:dyDescent="0.35">
      <c r="I966" s="116"/>
      <c r="K966" s="62"/>
      <c r="L966" s="62"/>
      <c r="M966" s="83"/>
      <c r="N966" s="83"/>
      <c r="O966" s="62"/>
    </row>
    <row r="967" spans="9:15" s="61" customFormat="1" x14ac:dyDescent="0.35">
      <c r="I967" s="116"/>
      <c r="K967" s="62"/>
      <c r="L967" s="62"/>
      <c r="M967" s="83"/>
      <c r="N967" s="83"/>
      <c r="O967" s="62"/>
    </row>
    <row r="968" spans="9:15" s="61" customFormat="1" x14ac:dyDescent="0.35">
      <c r="I968" s="116"/>
      <c r="K968" s="62"/>
      <c r="L968" s="62"/>
      <c r="M968" s="83"/>
      <c r="N968" s="83"/>
      <c r="O968" s="62"/>
    </row>
    <row r="969" spans="9:15" s="61" customFormat="1" x14ac:dyDescent="0.35">
      <c r="I969" s="116"/>
      <c r="K969" s="62"/>
      <c r="L969" s="62"/>
      <c r="M969" s="83"/>
      <c r="N969" s="83"/>
      <c r="O969" s="62"/>
    </row>
    <row r="970" spans="9:15" s="61" customFormat="1" x14ac:dyDescent="0.35">
      <c r="I970" s="116"/>
      <c r="K970" s="62"/>
      <c r="L970" s="62"/>
      <c r="M970" s="83"/>
      <c r="N970" s="83"/>
      <c r="O970" s="62"/>
    </row>
    <row r="971" spans="9:15" s="61" customFormat="1" x14ac:dyDescent="0.35">
      <c r="I971" s="116"/>
      <c r="K971" s="62"/>
      <c r="L971" s="62"/>
      <c r="M971" s="83"/>
      <c r="N971" s="83"/>
      <c r="O971" s="62"/>
    </row>
    <row r="972" spans="9:15" s="61" customFormat="1" x14ac:dyDescent="0.35">
      <c r="I972" s="116"/>
      <c r="K972" s="62"/>
      <c r="L972" s="62"/>
      <c r="M972" s="83"/>
      <c r="N972" s="83"/>
      <c r="O972" s="62"/>
    </row>
    <row r="973" spans="9:15" s="61" customFormat="1" x14ac:dyDescent="0.35">
      <c r="I973" s="116"/>
      <c r="K973" s="62"/>
      <c r="L973" s="62"/>
      <c r="M973" s="83"/>
      <c r="N973" s="83"/>
      <c r="O973" s="62"/>
    </row>
    <row r="974" spans="9:15" s="61" customFormat="1" x14ac:dyDescent="0.35">
      <c r="I974" s="116"/>
      <c r="K974" s="62"/>
      <c r="L974" s="62"/>
      <c r="M974" s="83"/>
      <c r="N974" s="83"/>
      <c r="O974" s="62"/>
    </row>
    <row r="975" spans="9:15" s="61" customFormat="1" x14ac:dyDescent="0.35">
      <c r="I975" s="116"/>
      <c r="K975" s="62"/>
      <c r="L975" s="62"/>
      <c r="M975" s="83"/>
      <c r="N975" s="83"/>
      <c r="O975" s="62"/>
    </row>
    <row r="976" spans="9:15" s="61" customFormat="1" x14ac:dyDescent="0.35">
      <c r="I976" s="116"/>
      <c r="K976" s="62"/>
      <c r="L976" s="62"/>
      <c r="M976" s="83"/>
      <c r="N976" s="83"/>
      <c r="O976" s="62"/>
    </row>
    <row r="977" spans="9:15" s="61" customFormat="1" x14ac:dyDescent="0.35">
      <c r="I977" s="116"/>
      <c r="K977" s="62"/>
      <c r="L977" s="62"/>
      <c r="M977" s="83"/>
      <c r="N977" s="83"/>
      <c r="O977" s="62"/>
    </row>
    <row r="978" spans="9:15" s="61" customFormat="1" x14ac:dyDescent="0.35">
      <c r="I978" s="116"/>
      <c r="K978" s="62"/>
      <c r="L978" s="62"/>
      <c r="M978" s="83"/>
      <c r="N978" s="83"/>
      <c r="O978" s="62"/>
    </row>
    <row r="979" spans="9:15" s="61" customFormat="1" x14ac:dyDescent="0.35">
      <c r="I979" s="116"/>
      <c r="K979" s="62"/>
      <c r="L979" s="62"/>
      <c r="M979" s="83"/>
      <c r="N979" s="83"/>
      <c r="O979" s="62"/>
    </row>
    <row r="980" spans="9:15" s="61" customFormat="1" x14ac:dyDescent="0.35">
      <c r="I980" s="116"/>
      <c r="K980" s="62"/>
      <c r="L980" s="62"/>
      <c r="M980" s="83"/>
      <c r="N980" s="83"/>
      <c r="O980" s="62"/>
    </row>
    <row r="981" spans="9:15" s="61" customFormat="1" x14ac:dyDescent="0.35">
      <c r="I981" s="116"/>
      <c r="K981" s="62"/>
      <c r="L981" s="62"/>
      <c r="M981" s="83"/>
      <c r="N981" s="83"/>
      <c r="O981" s="62"/>
    </row>
    <row r="982" spans="9:15" s="61" customFormat="1" x14ac:dyDescent="0.35">
      <c r="I982" s="116"/>
      <c r="K982" s="62"/>
      <c r="L982" s="62"/>
      <c r="M982" s="83"/>
      <c r="N982" s="83"/>
      <c r="O982" s="62"/>
    </row>
    <row r="983" spans="9:15" s="61" customFormat="1" x14ac:dyDescent="0.35">
      <c r="I983" s="116"/>
      <c r="K983" s="62"/>
      <c r="L983" s="62"/>
      <c r="M983" s="83"/>
      <c r="N983" s="83"/>
      <c r="O983" s="62"/>
    </row>
    <row r="984" spans="9:15" s="61" customFormat="1" x14ac:dyDescent="0.35">
      <c r="I984" s="116"/>
      <c r="K984" s="62"/>
      <c r="L984" s="62"/>
      <c r="M984" s="83"/>
      <c r="N984" s="83"/>
      <c r="O984" s="62"/>
    </row>
    <row r="985" spans="9:15" s="61" customFormat="1" x14ac:dyDescent="0.35">
      <c r="I985" s="116"/>
      <c r="K985" s="62"/>
      <c r="L985" s="62"/>
      <c r="M985" s="83"/>
      <c r="N985" s="83"/>
      <c r="O985" s="62"/>
    </row>
    <row r="986" spans="9:15" s="61" customFormat="1" x14ac:dyDescent="0.35">
      <c r="I986" s="116"/>
      <c r="K986" s="62"/>
      <c r="L986" s="62"/>
      <c r="M986" s="83"/>
      <c r="N986" s="83"/>
      <c r="O986" s="62"/>
    </row>
    <row r="987" spans="9:15" s="61" customFormat="1" x14ac:dyDescent="0.35">
      <c r="I987" s="116"/>
      <c r="K987" s="62"/>
      <c r="L987" s="62"/>
      <c r="M987" s="83"/>
      <c r="N987" s="83"/>
      <c r="O987" s="62"/>
    </row>
    <row r="988" spans="9:15" s="61" customFormat="1" x14ac:dyDescent="0.35">
      <c r="I988" s="116"/>
      <c r="K988" s="62"/>
      <c r="L988" s="62"/>
      <c r="M988" s="83"/>
      <c r="N988" s="83"/>
      <c r="O988" s="62"/>
    </row>
    <row r="989" spans="9:15" s="61" customFormat="1" x14ac:dyDescent="0.35">
      <c r="I989" s="116"/>
      <c r="K989" s="62"/>
      <c r="L989" s="62"/>
      <c r="M989" s="83"/>
      <c r="N989" s="83"/>
      <c r="O989" s="62"/>
    </row>
    <row r="990" spans="9:15" s="61" customFormat="1" x14ac:dyDescent="0.35">
      <c r="I990" s="116"/>
      <c r="K990" s="62"/>
      <c r="L990" s="62"/>
      <c r="M990" s="83"/>
      <c r="N990" s="83"/>
      <c r="O990" s="62"/>
    </row>
    <row r="991" spans="9:15" s="61" customFormat="1" x14ac:dyDescent="0.35">
      <c r="I991" s="116"/>
      <c r="K991" s="62"/>
      <c r="L991" s="62"/>
      <c r="M991" s="83"/>
      <c r="N991" s="83"/>
      <c r="O991" s="62"/>
    </row>
    <row r="992" spans="9:15" s="61" customFormat="1" x14ac:dyDescent="0.35">
      <c r="I992" s="116"/>
      <c r="K992" s="62"/>
      <c r="L992" s="62"/>
      <c r="M992" s="83"/>
      <c r="N992" s="83"/>
      <c r="O992" s="62"/>
    </row>
    <row r="993" spans="9:15" s="61" customFormat="1" x14ac:dyDescent="0.35">
      <c r="I993" s="116"/>
      <c r="K993" s="62"/>
      <c r="L993" s="62"/>
      <c r="M993" s="83"/>
      <c r="N993" s="83"/>
      <c r="O993" s="62"/>
    </row>
    <row r="994" spans="9:15" s="61" customFormat="1" x14ac:dyDescent="0.35">
      <c r="I994" s="116"/>
      <c r="K994" s="62"/>
      <c r="L994" s="62"/>
      <c r="M994" s="83"/>
      <c r="N994" s="83"/>
      <c r="O994" s="62"/>
    </row>
    <row r="995" spans="9:15" s="61" customFormat="1" x14ac:dyDescent="0.35">
      <c r="I995" s="116"/>
      <c r="K995" s="62"/>
      <c r="L995" s="62"/>
      <c r="M995" s="83"/>
      <c r="N995" s="83"/>
      <c r="O995" s="62"/>
    </row>
    <row r="996" spans="9:15" s="61" customFormat="1" x14ac:dyDescent="0.35">
      <c r="I996" s="116"/>
      <c r="K996" s="62"/>
      <c r="L996" s="62"/>
      <c r="M996" s="83"/>
      <c r="N996" s="83"/>
      <c r="O996" s="62"/>
    </row>
    <row r="997" spans="9:15" s="61" customFormat="1" x14ac:dyDescent="0.35">
      <c r="I997" s="116"/>
      <c r="K997" s="62"/>
      <c r="L997" s="62"/>
      <c r="M997" s="83"/>
      <c r="N997" s="83"/>
      <c r="O997" s="62"/>
    </row>
    <row r="998" spans="9:15" s="61" customFormat="1" x14ac:dyDescent="0.35">
      <c r="I998" s="116"/>
      <c r="K998" s="62"/>
      <c r="L998" s="62"/>
      <c r="M998" s="83"/>
      <c r="N998" s="83"/>
      <c r="O998" s="62"/>
    </row>
    <row r="999" spans="9:15" s="61" customFormat="1" x14ac:dyDescent="0.35">
      <c r="I999" s="116"/>
      <c r="K999" s="62"/>
      <c r="L999" s="62"/>
      <c r="M999" s="83"/>
      <c r="N999" s="83"/>
      <c r="O999" s="62"/>
    </row>
    <row r="1000" spans="9:15" s="61" customFormat="1" x14ac:dyDescent="0.35">
      <c r="I1000" s="116"/>
      <c r="K1000" s="62"/>
      <c r="L1000" s="62"/>
      <c r="M1000" s="83"/>
      <c r="N1000" s="83"/>
      <c r="O1000" s="62"/>
    </row>
    <row r="1001" spans="9:15" s="61" customFormat="1" x14ac:dyDescent="0.35">
      <c r="I1001" s="116"/>
      <c r="K1001" s="62"/>
      <c r="L1001" s="62"/>
      <c r="M1001" s="83"/>
      <c r="N1001" s="83"/>
      <c r="O1001" s="62"/>
    </row>
    <row r="1002" spans="9:15" s="61" customFormat="1" x14ac:dyDescent="0.35">
      <c r="I1002" s="116"/>
      <c r="K1002" s="62"/>
      <c r="L1002" s="62"/>
      <c r="M1002" s="83"/>
      <c r="N1002" s="83"/>
      <c r="O1002" s="62"/>
    </row>
    <row r="1003" spans="9:15" s="61" customFormat="1" x14ac:dyDescent="0.35">
      <c r="I1003" s="116"/>
      <c r="K1003" s="62"/>
      <c r="L1003" s="62"/>
      <c r="M1003" s="83"/>
      <c r="N1003" s="83"/>
      <c r="O1003" s="62"/>
    </row>
    <row r="1004" spans="9:15" s="61" customFormat="1" x14ac:dyDescent="0.35">
      <c r="I1004" s="116"/>
      <c r="K1004" s="62"/>
      <c r="L1004" s="62"/>
      <c r="M1004" s="83"/>
      <c r="N1004" s="83"/>
      <c r="O1004" s="62"/>
    </row>
    <row r="1005" spans="9:15" s="61" customFormat="1" x14ac:dyDescent="0.35">
      <c r="I1005" s="116"/>
      <c r="K1005" s="62"/>
      <c r="L1005" s="62"/>
      <c r="M1005" s="83"/>
      <c r="N1005" s="83"/>
      <c r="O1005" s="62"/>
    </row>
    <row r="1006" spans="9:15" s="61" customFormat="1" x14ac:dyDescent="0.35">
      <c r="I1006" s="116"/>
      <c r="K1006" s="62"/>
      <c r="L1006" s="62"/>
      <c r="M1006" s="83"/>
      <c r="N1006" s="83"/>
      <c r="O1006" s="62"/>
    </row>
    <row r="1007" spans="9:15" s="61" customFormat="1" x14ac:dyDescent="0.35">
      <c r="I1007" s="116"/>
      <c r="K1007" s="62"/>
      <c r="L1007" s="62"/>
      <c r="M1007" s="83"/>
      <c r="N1007" s="83"/>
      <c r="O1007" s="62"/>
    </row>
    <row r="1008" spans="9:15" s="61" customFormat="1" x14ac:dyDescent="0.35">
      <c r="I1008" s="116"/>
      <c r="K1008" s="62"/>
      <c r="L1008" s="62"/>
      <c r="M1008" s="83"/>
      <c r="N1008" s="83"/>
      <c r="O1008" s="62"/>
    </row>
    <row r="1009" spans="9:15" s="61" customFormat="1" x14ac:dyDescent="0.35">
      <c r="I1009" s="116"/>
      <c r="K1009" s="62"/>
      <c r="L1009" s="62"/>
      <c r="M1009" s="83"/>
      <c r="N1009" s="83"/>
      <c r="O1009" s="62"/>
    </row>
    <row r="1010" spans="9:15" s="61" customFormat="1" x14ac:dyDescent="0.35">
      <c r="I1010" s="116"/>
      <c r="K1010" s="62"/>
      <c r="L1010" s="62"/>
      <c r="M1010" s="83"/>
      <c r="N1010" s="83"/>
      <c r="O1010" s="62"/>
    </row>
    <row r="1011" spans="9:15" s="61" customFormat="1" x14ac:dyDescent="0.35">
      <c r="I1011" s="116"/>
      <c r="K1011" s="62"/>
      <c r="L1011" s="62"/>
      <c r="M1011" s="83"/>
      <c r="N1011" s="83"/>
      <c r="O1011" s="62"/>
    </row>
    <row r="1012" spans="9:15" s="61" customFormat="1" x14ac:dyDescent="0.35">
      <c r="I1012" s="116"/>
      <c r="K1012" s="62"/>
      <c r="L1012" s="62"/>
      <c r="M1012" s="83"/>
      <c r="N1012" s="83"/>
      <c r="O1012" s="62"/>
    </row>
    <row r="1013" spans="9:15" s="61" customFormat="1" x14ac:dyDescent="0.35">
      <c r="I1013" s="116"/>
      <c r="K1013" s="62"/>
      <c r="L1013" s="62"/>
      <c r="M1013" s="83"/>
      <c r="N1013" s="83"/>
      <c r="O1013" s="62"/>
    </row>
    <row r="1014" spans="9:15" s="61" customFormat="1" x14ac:dyDescent="0.35">
      <c r="I1014" s="116"/>
      <c r="K1014" s="62"/>
      <c r="L1014" s="62"/>
      <c r="M1014" s="83"/>
      <c r="N1014" s="83"/>
      <c r="O1014" s="62"/>
    </row>
    <row r="1015" spans="9:15" s="61" customFormat="1" x14ac:dyDescent="0.35">
      <c r="I1015" s="116"/>
      <c r="K1015" s="62"/>
      <c r="L1015" s="62"/>
      <c r="M1015" s="83"/>
      <c r="N1015" s="83"/>
      <c r="O1015" s="62"/>
    </row>
    <row r="1016" spans="9:15" s="61" customFormat="1" x14ac:dyDescent="0.35">
      <c r="I1016" s="116"/>
      <c r="K1016" s="62"/>
      <c r="L1016" s="62"/>
      <c r="M1016" s="83"/>
      <c r="N1016" s="83"/>
      <c r="O1016" s="62"/>
    </row>
    <row r="1017" spans="9:15" s="61" customFormat="1" x14ac:dyDescent="0.35">
      <c r="I1017" s="116"/>
      <c r="K1017" s="62"/>
      <c r="L1017" s="62"/>
      <c r="M1017" s="83"/>
      <c r="N1017" s="83"/>
      <c r="O1017" s="62"/>
    </row>
    <row r="1018" spans="9:15" s="61" customFormat="1" x14ac:dyDescent="0.35">
      <c r="I1018" s="116"/>
      <c r="K1018" s="62"/>
      <c r="L1018" s="62"/>
      <c r="M1018" s="83"/>
      <c r="N1018" s="83"/>
      <c r="O1018" s="62"/>
    </row>
    <row r="1019" spans="9:15" s="61" customFormat="1" x14ac:dyDescent="0.35">
      <c r="I1019" s="116"/>
      <c r="K1019" s="62"/>
      <c r="L1019" s="62"/>
      <c r="M1019" s="83"/>
      <c r="N1019" s="83"/>
      <c r="O1019" s="62"/>
    </row>
    <row r="1020" spans="9:15" s="61" customFormat="1" x14ac:dyDescent="0.35">
      <c r="I1020" s="116"/>
      <c r="K1020" s="62"/>
      <c r="L1020" s="62"/>
      <c r="M1020" s="83"/>
      <c r="N1020" s="83"/>
      <c r="O1020" s="62"/>
    </row>
    <row r="1021" spans="9:15" s="61" customFormat="1" x14ac:dyDescent="0.35">
      <c r="I1021" s="116"/>
      <c r="K1021" s="62"/>
      <c r="L1021" s="62"/>
      <c r="M1021" s="83"/>
      <c r="N1021" s="83"/>
      <c r="O1021" s="62"/>
    </row>
    <row r="1022" spans="9:15" s="61" customFormat="1" x14ac:dyDescent="0.35">
      <c r="I1022" s="116"/>
      <c r="K1022" s="62"/>
      <c r="L1022" s="62"/>
      <c r="M1022" s="83"/>
      <c r="N1022" s="83"/>
      <c r="O1022" s="62"/>
    </row>
    <row r="1023" spans="9:15" s="61" customFormat="1" x14ac:dyDescent="0.35">
      <c r="I1023" s="116"/>
      <c r="K1023" s="62"/>
      <c r="L1023" s="62"/>
      <c r="M1023" s="83"/>
      <c r="N1023" s="83"/>
      <c r="O1023" s="62"/>
    </row>
    <row r="1024" spans="9:15" s="61" customFormat="1" x14ac:dyDescent="0.35">
      <c r="I1024" s="116"/>
      <c r="K1024" s="62"/>
      <c r="L1024" s="62"/>
      <c r="M1024" s="83"/>
      <c r="N1024" s="83"/>
      <c r="O1024" s="62"/>
    </row>
    <row r="1025" spans="9:15" s="61" customFormat="1" x14ac:dyDescent="0.35">
      <c r="I1025" s="116"/>
      <c r="K1025" s="62"/>
      <c r="L1025" s="62"/>
      <c r="M1025" s="83"/>
      <c r="N1025" s="83"/>
      <c r="O1025" s="62"/>
    </row>
    <row r="1026" spans="9:15" s="61" customFormat="1" x14ac:dyDescent="0.35">
      <c r="I1026" s="116"/>
      <c r="K1026" s="62"/>
      <c r="L1026" s="62"/>
      <c r="M1026" s="83"/>
      <c r="N1026" s="83"/>
      <c r="O1026" s="62"/>
    </row>
    <row r="1027" spans="9:15" s="61" customFormat="1" x14ac:dyDescent="0.35">
      <c r="I1027" s="116"/>
      <c r="K1027" s="62"/>
      <c r="L1027" s="62"/>
      <c r="M1027" s="83"/>
      <c r="N1027" s="83"/>
      <c r="O1027" s="62"/>
    </row>
    <row r="1028" spans="9:15" s="61" customFormat="1" x14ac:dyDescent="0.35">
      <c r="I1028" s="116"/>
      <c r="K1028" s="62"/>
      <c r="L1028" s="62"/>
      <c r="M1028" s="83"/>
      <c r="N1028" s="83"/>
      <c r="O1028" s="62"/>
    </row>
    <row r="1029" spans="9:15" s="61" customFormat="1" x14ac:dyDescent="0.35">
      <c r="I1029" s="116"/>
      <c r="K1029" s="62"/>
      <c r="L1029" s="62"/>
      <c r="M1029" s="83"/>
      <c r="N1029" s="83"/>
      <c r="O1029" s="62"/>
    </row>
    <row r="1030" spans="9:15" s="61" customFormat="1" x14ac:dyDescent="0.35">
      <c r="I1030" s="116"/>
      <c r="K1030" s="62"/>
      <c r="L1030" s="62"/>
      <c r="M1030" s="83"/>
      <c r="N1030" s="83"/>
      <c r="O1030" s="62"/>
    </row>
    <row r="1031" spans="9:15" s="61" customFormat="1" x14ac:dyDescent="0.35">
      <c r="I1031" s="116"/>
      <c r="K1031" s="62"/>
      <c r="L1031" s="62"/>
      <c r="M1031" s="83"/>
      <c r="N1031" s="83"/>
      <c r="O1031" s="62"/>
    </row>
    <row r="1032" spans="9:15" s="61" customFormat="1" x14ac:dyDescent="0.35">
      <c r="I1032" s="116"/>
      <c r="K1032" s="62"/>
      <c r="L1032" s="62"/>
      <c r="M1032" s="83"/>
      <c r="N1032" s="83"/>
      <c r="O1032" s="62"/>
    </row>
    <row r="1033" spans="9:15" s="61" customFormat="1" x14ac:dyDescent="0.35">
      <c r="I1033" s="116"/>
      <c r="K1033" s="62"/>
      <c r="L1033" s="62"/>
      <c r="M1033" s="83"/>
      <c r="N1033" s="83"/>
      <c r="O1033" s="62"/>
    </row>
    <row r="1034" spans="9:15" s="61" customFormat="1" x14ac:dyDescent="0.35">
      <c r="I1034" s="116"/>
      <c r="K1034" s="62"/>
      <c r="L1034" s="62"/>
      <c r="M1034" s="83"/>
      <c r="N1034" s="83"/>
      <c r="O1034" s="62"/>
    </row>
    <row r="1035" spans="9:15" s="61" customFormat="1" x14ac:dyDescent="0.35">
      <c r="I1035" s="116"/>
      <c r="K1035" s="62"/>
      <c r="L1035" s="62"/>
      <c r="M1035" s="83"/>
      <c r="N1035" s="83"/>
      <c r="O1035" s="62"/>
    </row>
    <row r="1036" spans="9:15" s="61" customFormat="1" x14ac:dyDescent="0.35">
      <c r="I1036" s="116"/>
      <c r="K1036" s="62"/>
      <c r="L1036" s="62"/>
      <c r="M1036" s="83"/>
      <c r="N1036" s="83"/>
      <c r="O1036" s="62"/>
    </row>
    <row r="1037" spans="9:15" s="61" customFormat="1" x14ac:dyDescent="0.35">
      <c r="I1037" s="116"/>
      <c r="K1037" s="62"/>
      <c r="L1037" s="62"/>
      <c r="M1037" s="83"/>
      <c r="N1037" s="83"/>
      <c r="O1037" s="62"/>
    </row>
    <row r="1038" spans="9:15" s="61" customFormat="1" x14ac:dyDescent="0.35">
      <c r="I1038" s="116"/>
      <c r="K1038" s="62"/>
      <c r="L1038" s="62"/>
      <c r="M1038" s="83"/>
      <c r="N1038" s="83"/>
      <c r="O1038" s="62"/>
    </row>
    <row r="1039" spans="9:15" s="61" customFormat="1" x14ac:dyDescent="0.35">
      <c r="I1039" s="116"/>
      <c r="K1039" s="62"/>
      <c r="L1039" s="62"/>
      <c r="M1039" s="83"/>
      <c r="N1039" s="83"/>
      <c r="O1039" s="62"/>
    </row>
    <row r="1040" spans="9:15" s="61" customFormat="1" x14ac:dyDescent="0.35">
      <c r="I1040" s="116"/>
      <c r="K1040" s="62"/>
      <c r="L1040" s="62"/>
      <c r="M1040" s="83"/>
      <c r="N1040" s="83"/>
      <c r="O1040" s="62"/>
    </row>
    <row r="1041" spans="9:15" s="61" customFormat="1" x14ac:dyDescent="0.35">
      <c r="I1041" s="116"/>
      <c r="K1041" s="62"/>
      <c r="L1041" s="62"/>
      <c r="M1041" s="83"/>
      <c r="N1041" s="83"/>
      <c r="O1041" s="62"/>
    </row>
    <row r="1042" spans="9:15" s="61" customFormat="1" x14ac:dyDescent="0.35">
      <c r="I1042" s="116"/>
      <c r="K1042" s="62"/>
      <c r="L1042" s="62"/>
      <c r="M1042" s="83"/>
      <c r="N1042" s="83"/>
      <c r="O1042" s="62"/>
    </row>
    <row r="1043" spans="9:15" s="61" customFormat="1" x14ac:dyDescent="0.35">
      <c r="I1043" s="116"/>
      <c r="K1043" s="62"/>
      <c r="L1043" s="62"/>
      <c r="M1043" s="83"/>
      <c r="N1043" s="83"/>
      <c r="O1043" s="62"/>
    </row>
    <row r="1044" spans="9:15" s="61" customFormat="1" x14ac:dyDescent="0.35">
      <c r="I1044" s="116"/>
      <c r="K1044" s="62"/>
      <c r="L1044" s="62"/>
      <c r="M1044" s="83"/>
      <c r="N1044" s="83"/>
      <c r="O1044" s="62"/>
    </row>
    <row r="1045" spans="9:15" s="61" customFormat="1" x14ac:dyDescent="0.35">
      <c r="I1045" s="116"/>
      <c r="K1045" s="62"/>
      <c r="L1045" s="62"/>
      <c r="M1045" s="83"/>
      <c r="N1045" s="83"/>
      <c r="O1045" s="62"/>
    </row>
    <row r="1046" spans="9:15" s="61" customFormat="1" x14ac:dyDescent="0.35">
      <c r="I1046" s="116"/>
      <c r="K1046" s="62"/>
      <c r="L1046" s="62"/>
      <c r="M1046" s="83"/>
      <c r="N1046" s="83"/>
      <c r="O1046" s="62"/>
    </row>
    <row r="1047" spans="9:15" s="61" customFormat="1" x14ac:dyDescent="0.35">
      <c r="I1047" s="116"/>
      <c r="K1047" s="62"/>
      <c r="L1047" s="62"/>
      <c r="M1047" s="83"/>
      <c r="N1047" s="83"/>
      <c r="O1047" s="62"/>
    </row>
    <row r="1048" spans="9:15" s="61" customFormat="1" x14ac:dyDescent="0.35">
      <c r="I1048" s="116"/>
      <c r="K1048" s="62"/>
      <c r="L1048" s="62"/>
      <c r="M1048" s="83"/>
      <c r="N1048" s="83"/>
      <c r="O1048" s="62"/>
    </row>
    <row r="1049" spans="9:15" s="61" customFormat="1" x14ac:dyDescent="0.35">
      <c r="I1049" s="116"/>
      <c r="K1049" s="62"/>
      <c r="L1049" s="62"/>
      <c r="M1049" s="83"/>
      <c r="N1049" s="83"/>
      <c r="O1049" s="62"/>
    </row>
    <row r="1050" spans="9:15" s="61" customFormat="1" x14ac:dyDescent="0.35">
      <c r="I1050" s="116"/>
      <c r="K1050" s="62"/>
      <c r="L1050" s="62"/>
      <c r="M1050" s="83"/>
      <c r="N1050" s="83"/>
      <c r="O1050" s="62"/>
    </row>
    <row r="1051" spans="9:15" s="61" customFormat="1" x14ac:dyDescent="0.35">
      <c r="I1051" s="116"/>
      <c r="K1051" s="62"/>
      <c r="L1051" s="62"/>
      <c r="M1051" s="83"/>
      <c r="N1051" s="83"/>
      <c r="O1051" s="62"/>
    </row>
    <row r="1052" spans="9:15" s="61" customFormat="1" x14ac:dyDescent="0.35">
      <c r="I1052" s="116"/>
      <c r="K1052" s="62"/>
      <c r="L1052" s="62"/>
      <c r="M1052" s="83"/>
      <c r="N1052" s="83"/>
      <c r="O1052" s="62"/>
    </row>
    <row r="1053" spans="9:15" s="61" customFormat="1" x14ac:dyDescent="0.35">
      <c r="I1053" s="116"/>
      <c r="K1053" s="62"/>
      <c r="L1053" s="62"/>
      <c r="M1053" s="83"/>
      <c r="N1053" s="83"/>
      <c r="O1053" s="62"/>
    </row>
    <row r="1054" spans="9:15" s="61" customFormat="1" x14ac:dyDescent="0.35">
      <c r="I1054" s="116"/>
      <c r="K1054" s="62"/>
      <c r="L1054" s="62"/>
      <c r="M1054" s="83"/>
      <c r="N1054" s="83"/>
      <c r="O1054" s="62"/>
    </row>
    <row r="1055" spans="9:15" s="61" customFormat="1" x14ac:dyDescent="0.35">
      <c r="I1055" s="116"/>
      <c r="K1055" s="62"/>
      <c r="L1055" s="62"/>
      <c r="M1055" s="83"/>
      <c r="N1055" s="83"/>
      <c r="O1055" s="62"/>
    </row>
    <row r="1056" spans="9:15" s="61" customFormat="1" x14ac:dyDescent="0.35">
      <c r="I1056" s="116"/>
      <c r="K1056" s="62"/>
      <c r="L1056" s="62"/>
      <c r="M1056" s="83"/>
      <c r="N1056" s="83"/>
      <c r="O1056" s="62"/>
    </row>
    <row r="1057" spans="9:15" s="61" customFormat="1" x14ac:dyDescent="0.35">
      <c r="I1057" s="116"/>
      <c r="K1057" s="62"/>
      <c r="L1057" s="62"/>
      <c r="M1057" s="83"/>
      <c r="N1057" s="83"/>
      <c r="O1057" s="62"/>
    </row>
    <row r="1058" spans="9:15" s="61" customFormat="1" x14ac:dyDescent="0.35">
      <c r="I1058" s="116"/>
      <c r="K1058" s="62"/>
      <c r="L1058" s="62"/>
      <c r="M1058" s="83"/>
      <c r="N1058" s="83"/>
      <c r="O1058" s="62"/>
    </row>
    <row r="1059" spans="9:15" s="61" customFormat="1" x14ac:dyDescent="0.35">
      <c r="I1059" s="116"/>
      <c r="K1059" s="62"/>
      <c r="L1059" s="62"/>
      <c r="M1059" s="83"/>
      <c r="N1059" s="83"/>
      <c r="O1059" s="62"/>
    </row>
    <row r="1060" spans="9:15" s="61" customFormat="1" x14ac:dyDescent="0.35">
      <c r="I1060" s="116"/>
      <c r="K1060" s="62"/>
      <c r="L1060" s="62"/>
      <c r="M1060" s="83"/>
      <c r="N1060" s="83"/>
      <c r="O1060" s="62"/>
    </row>
    <row r="1061" spans="9:15" s="61" customFormat="1" x14ac:dyDescent="0.35">
      <c r="I1061" s="116"/>
      <c r="K1061" s="62"/>
      <c r="L1061" s="62"/>
      <c r="M1061" s="83"/>
      <c r="N1061" s="83"/>
      <c r="O1061" s="62"/>
    </row>
    <row r="1062" spans="9:15" s="61" customFormat="1" x14ac:dyDescent="0.35">
      <c r="I1062" s="116"/>
      <c r="K1062" s="62"/>
      <c r="L1062" s="62"/>
      <c r="M1062" s="83"/>
      <c r="N1062" s="83"/>
      <c r="O1062" s="62"/>
    </row>
    <row r="1063" spans="9:15" s="61" customFormat="1" x14ac:dyDescent="0.35">
      <c r="I1063" s="116"/>
      <c r="K1063" s="62"/>
      <c r="L1063" s="62"/>
      <c r="M1063" s="83"/>
      <c r="N1063" s="83"/>
      <c r="O1063" s="62"/>
    </row>
    <row r="1064" spans="9:15" s="61" customFormat="1" x14ac:dyDescent="0.35">
      <c r="I1064" s="116"/>
      <c r="K1064" s="62"/>
      <c r="L1064" s="62"/>
      <c r="M1064" s="83"/>
      <c r="N1064" s="83"/>
      <c r="O1064" s="62"/>
    </row>
    <row r="1065" spans="9:15" s="61" customFormat="1" x14ac:dyDescent="0.35">
      <c r="I1065" s="116"/>
      <c r="K1065" s="62"/>
      <c r="L1065" s="62"/>
      <c r="M1065" s="83"/>
      <c r="N1065" s="83"/>
      <c r="O1065" s="62"/>
    </row>
    <row r="1066" spans="9:15" s="61" customFormat="1" x14ac:dyDescent="0.35">
      <c r="I1066" s="116"/>
      <c r="K1066" s="62"/>
      <c r="L1066" s="62"/>
      <c r="M1066" s="83"/>
      <c r="N1066" s="83"/>
      <c r="O1066" s="62"/>
    </row>
    <row r="1067" spans="9:15" s="61" customFormat="1" x14ac:dyDescent="0.35">
      <c r="I1067" s="116"/>
      <c r="K1067" s="62"/>
      <c r="L1067" s="62"/>
      <c r="M1067" s="83"/>
      <c r="N1067" s="83"/>
      <c r="O1067" s="62"/>
    </row>
    <row r="1068" spans="9:15" s="61" customFormat="1" x14ac:dyDescent="0.35">
      <c r="I1068" s="116"/>
      <c r="K1068" s="62"/>
      <c r="L1068" s="62"/>
      <c r="M1068" s="83"/>
      <c r="N1068" s="83"/>
      <c r="O1068" s="62"/>
    </row>
    <row r="1069" spans="9:15" s="61" customFormat="1" x14ac:dyDescent="0.35">
      <c r="I1069" s="116"/>
      <c r="K1069" s="62"/>
      <c r="L1069" s="62"/>
      <c r="M1069" s="83"/>
      <c r="N1069" s="83"/>
      <c r="O1069" s="62"/>
    </row>
    <row r="1070" spans="9:15" s="61" customFormat="1" x14ac:dyDescent="0.35">
      <c r="I1070" s="116"/>
      <c r="K1070" s="62"/>
      <c r="L1070" s="62"/>
      <c r="M1070" s="83"/>
      <c r="N1070" s="83"/>
      <c r="O1070" s="62"/>
    </row>
    <row r="1071" spans="9:15" s="61" customFormat="1" x14ac:dyDescent="0.35">
      <c r="I1071" s="116"/>
      <c r="K1071" s="62"/>
      <c r="L1071" s="62"/>
      <c r="M1071" s="83"/>
      <c r="N1071" s="83"/>
      <c r="O1071" s="62"/>
    </row>
    <row r="1072" spans="9:15" s="61" customFormat="1" x14ac:dyDescent="0.35">
      <c r="I1072" s="116"/>
      <c r="K1072" s="62"/>
      <c r="L1072" s="62"/>
      <c r="M1072" s="83"/>
      <c r="N1072" s="83"/>
      <c r="O1072" s="62"/>
    </row>
    <row r="1073" spans="9:15" s="61" customFormat="1" x14ac:dyDescent="0.35">
      <c r="I1073" s="116"/>
      <c r="K1073" s="62"/>
      <c r="L1073" s="62"/>
      <c r="M1073" s="83"/>
      <c r="N1073" s="83"/>
      <c r="O1073" s="62"/>
    </row>
    <row r="1074" spans="9:15" s="61" customFormat="1" x14ac:dyDescent="0.35">
      <c r="I1074" s="116"/>
      <c r="K1074" s="62"/>
      <c r="L1074" s="62"/>
      <c r="M1074" s="83"/>
      <c r="N1074" s="83"/>
      <c r="O1074" s="62"/>
    </row>
    <row r="1075" spans="9:15" s="61" customFormat="1" x14ac:dyDescent="0.35">
      <c r="I1075" s="116"/>
      <c r="K1075" s="62"/>
      <c r="L1075" s="62"/>
      <c r="M1075" s="83"/>
      <c r="N1075" s="83"/>
      <c r="O1075" s="62"/>
    </row>
    <row r="1076" spans="9:15" s="61" customFormat="1" x14ac:dyDescent="0.35">
      <c r="I1076" s="116"/>
      <c r="K1076" s="62"/>
      <c r="L1076" s="62"/>
      <c r="M1076" s="83"/>
      <c r="N1076" s="83"/>
      <c r="O1076" s="62"/>
    </row>
    <row r="1077" spans="9:15" s="61" customFormat="1" x14ac:dyDescent="0.35">
      <c r="I1077" s="116"/>
      <c r="K1077" s="62"/>
      <c r="L1077" s="62"/>
      <c r="M1077" s="83"/>
      <c r="N1077" s="83"/>
      <c r="O1077" s="62"/>
    </row>
    <row r="1078" spans="9:15" s="61" customFormat="1" x14ac:dyDescent="0.35">
      <c r="I1078" s="116"/>
      <c r="K1078" s="62"/>
      <c r="L1078" s="62"/>
      <c r="M1078" s="83"/>
      <c r="N1078" s="83"/>
      <c r="O1078" s="62"/>
    </row>
    <row r="1079" spans="9:15" s="61" customFormat="1" x14ac:dyDescent="0.35">
      <c r="I1079" s="116"/>
      <c r="K1079" s="62"/>
      <c r="L1079" s="62"/>
      <c r="M1079" s="83"/>
      <c r="N1079" s="83"/>
      <c r="O1079" s="62"/>
    </row>
    <row r="1080" spans="9:15" s="61" customFormat="1" x14ac:dyDescent="0.35">
      <c r="I1080" s="116"/>
      <c r="K1080" s="62"/>
      <c r="L1080" s="62"/>
      <c r="M1080" s="83"/>
      <c r="N1080" s="83"/>
      <c r="O1080" s="62"/>
    </row>
    <row r="1081" spans="9:15" s="61" customFormat="1" x14ac:dyDescent="0.35">
      <c r="I1081" s="116"/>
      <c r="K1081" s="62"/>
      <c r="L1081" s="62"/>
      <c r="M1081" s="83"/>
      <c r="N1081" s="83"/>
      <c r="O1081" s="62"/>
    </row>
    <row r="1082" spans="9:15" s="61" customFormat="1" x14ac:dyDescent="0.35">
      <c r="I1082" s="116"/>
      <c r="K1082" s="62"/>
      <c r="L1082" s="62"/>
      <c r="M1082" s="83"/>
      <c r="N1082" s="83"/>
      <c r="O1082" s="62"/>
    </row>
    <row r="1083" spans="9:15" s="61" customFormat="1" x14ac:dyDescent="0.35">
      <c r="I1083" s="116"/>
      <c r="K1083" s="62"/>
      <c r="L1083" s="62"/>
      <c r="M1083" s="83"/>
      <c r="N1083" s="83"/>
      <c r="O1083" s="62"/>
    </row>
    <row r="1084" spans="9:15" s="61" customFormat="1" x14ac:dyDescent="0.35">
      <c r="I1084" s="116"/>
      <c r="K1084" s="62"/>
      <c r="L1084" s="62"/>
      <c r="M1084" s="83"/>
      <c r="N1084" s="83"/>
      <c r="O1084" s="62"/>
    </row>
    <row r="1085" spans="9:15" s="61" customFormat="1" x14ac:dyDescent="0.35">
      <c r="I1085" s="116"/>
      <c r="K1085" s="62"/>
      <c r="L1085" s="62"/>
      <c r="M1085" s="83"/>
      <c r="N1085" s="83"/>
      <c r="O1085" s="62"/>
    </row>
    <row r="1086" spans="9:15" s="61" customFormat="1" x14ac:dyDescent="0.35">
      <c r="I1086" s="116"/>
      <c r="K1086" s="62"/>
      <c r="L1086" s="62"/>
      <c r="M1086" s="83"/>
      <c r="N1086" s="83"/>
      <c r="O1086" s="62"/>
    </row>
    <row r="1087" spans="9:15" s="61" customFormat="1" x14ac:dyDescent="0.35">
      <c r="I1087" s="116"/>
      <c r="K1087" s="62"/>
      <c r="L1087" s="62"/>
      <c r="M1087" s="83"/>
      <c r="N1087" s="83"/>
      <c r="O1087" s="62"/>
    </row>
    <row r="1088" spans="9:15" s="61" customFormat="1" x14ac:dyDescent="0.35">
      <c r="I1088" s="116"/>
      <c r="K1088" s="62"/>
      <c r="L1088" s="62"/>
      <c r="M1088" s="83"/>
      <c r="N1088" s="83"/>
      <c r="O1088" s="62"/>
    </row>
    <row r="1089" spans="9:15" s="61" customFormat="1" x14ac:dyDescent="0.35">
      <c r="I1089" s="116"/>
      <c r="K1089" s="62"/>
      <c r="L1089" s="62"/>
      <c r="M1089" s="83"/>
      <c r="N1089" s="83"/>
      <c r="O1089" s="62"/>
    </row>
    <row r="1090" spans="9:15" s="61" customFormat="1" x14ac:dyDescent="0.35">
      <c r="I1090" s="116"/>
      <c r="K1090" s="62"/>
      <c r="L1090" s="62"/>
      <c r="M1090" s="83"/>
      <c r="N1090" s="83"/>
      <c r="O1090" s="62"/>
    </row>
    <row r="1091" spans="9:15" s="61" customFormat="1" x14ac:dyDescent="0.35">
      <c r="I1091" s="116"/>
      <c r="K1091" s="62"/>
      <c r="L1091" s="62"/>
      <c r="M1091" s="83"/>
      <c r="N1091" s="83"/>
      <c r="O1091" s="62"/>
    </row>
    <row r="1092" spans="9:15" s="61" customFormat="1" x14ac:dyDescent="0.35">
      <c r="I1092" s="116"/>
      <c r="K1092" s="62"/>
      <c r="L1092" s="62"/>
      <c r="M1092" s="83"/>
      <c r="N1092" s="83"/>
      <c r="O1092" s="62"/>
    </row>
    <row r="1093" spans="9:15" s="61" customFormat="1" x14ac:dyDescent="0.35">
      <c r="I1093" s="116"/>
      <c r="K1093" s="62"/>
      <c r="L1093" s="62"/>
      <c r="M1093" s="83"/>
      <c r="N1093" s="83"/>
      <c r="O1093" s="62"/>
    </row>
    <row r="1094" spans="9:15" s="61" customFormat="1" x14ac:dyDescent="0.35">
      <c r="I1094" s="116"/>
      <c r="K1094" s="62"/>
      <c r="L1094" s="62"/>
      <c r="M1094" s="83"/>
      <c r="N1094" s="83"/>
      <c r="O1094" s="62"/>
    </row>
    <row r="1095" spans="9:15" s="61" customFormat="1" x14ac:dyDescent="0.35">
      <c r="I1095" s="116"/>
      <c r="K1095" s="62"/>
      <c r="L1095" s="62"/>
      <c r="M1095" s="83"/>
      <c r="N1095" s="83"/>
      <c r="O1095" s="62"/>
    </row>
    <row r="1096" spans="9:15" s="61" customFormat="1" x14ac:dyDescent="0.35">
      <c r="I1096" s="116"/>
      <c r="K1096" s="62"/>
      <c r="L1096" s="62"/>
      <c r="M1096" s="83"/>
      <c r="N1096" s="83"/>
      <c r="O1096" s="62"/>
    </row>
    <row r="1097" spans="9:15" s="61" customFormat="1" x14ac:dyDescent="0.35">
      <c r="I1097" s="116"/>
      <c r="K1097" s="62"/>
      <c r="L1097" s="62"/>
      <c r="M1097" s="83"/>
      <c r="N1097" s="83"/>
      <c r="O1097" s="62"/>
    </row>
    <row r="1098" spans="9:15" s="61" customFormat="1" x14ac:dyDescent="0.35">
      <c r="I1098" s="116"/>
      <c r="K1098" s="62"/>
      <c r="L1098" s="62"/>
      <c r="M1098" s="83"/>
      <c r="N1098" s="83"/>
      <c r="O1098" s="62"/>
    </row>
    <row r="1099" spans="9:15" s="61" customFormat="1" x14ac:dyDescent="0.35">
      <c r="I1099" s="116"/>
      <c r="K1099" s="62"/>
      <c r="L1099" s="62"/>
      <c r="M1099" s="83"/>
      <c r="N1099" s="83"/>
      <c r="O1099" s="62"/>
    </row>
    <row r="1100" spans="9:15" s="61" customFormat="1" x14ac:dyDescent="0.35">
      <c r="I1100" s="116"/>
      <c r="K1100" s="62"/>
      <c r="L1100" s="62"/>
      <c r="M1100" s="83"/>
      <c r="N1100" s="83"/>
      <c r="O1100" s="62"/>
    </row>
    <row r="1101" spans="9:15" s="61" customFormat="1" x14ac:dyDescent="0.35">
      <c r="I1101" s="116"/>
      <c r="K1101" s="62"/>
      <c r="L1101" s="62"/>
      <c r="M1101" s="83"/>
      <c r="N1101" s="83"/>
      <c r="O1101" s="62"/>
    </row>
    <row r="1102" spans="9:15" s="61" customFormat="1" x14ac:dyDescent="0.35">
      <c r="I1102" s="116"/>
      <c r="K1102" s="62"/>
      <c r="L1102" s="62"/>
      <c r="M1102" s="83"/>
      <c r="N1102" s="83"/>
      <c r="O1102" s="62"/>
    </row>
    <row r="1103" spans="9:15" s="61" customFormat="1" x14ac:dyDescent="0.35">
      <c r="I1103" s="116"/>
      <c r="K1103" s="62"/>
      <c r="L1103" s="62"/>
      <c r="M1103" s="83"/>
      <c r="N1103" s="83"/>
      <c r="O1103" s="62"/>
    </row>
    <row r="1104" spans="9:15" s="61" customFormat="1" x14ac:dyDescent="0.35">
      <c r="I1104" s="116"/>
      <c r="K1104" s="62"/>
      <c r="L1104" s="62"/>
      <c r="M1104" s="83"/>
      <c r="N1104" s="83"/>
      <c r="O1104" s="62"/>
    </row>
    <row r="1105" spans="9:15" s="61" customFormat="1" x14ac:dyDescent="0.35">
      <c r="I1105" s="116"/>
      <c r="K1105" s="62"/>
      <c r="L1105" s="62"/>
      <c r="M1105" s="83"/>
      <c r="N1105" s="83"/>
      <c r="O1105" s="62"/>
    </row>
    <row r="1106" spans="9:15" s="61" customFormat="1" x14ac:dyDescent="0.35">
      <c r="I1106" s="116"/>
      <c r="K1106" s="62"/>
      <c r="L1106" s="62"/>
      <c r="M1106" s="83"/>
      <c r="N1106" s="83"/>
      <c r="O1106" s="62"/>
    </row>
    <row r="1107" spans="9:15" s="61" customFormat="1" x14ac:dyDescent="0.35">
      <c r="I1107" s="116"/>
      <c r="K1107" s="62"/>
      <c r="L1107" s="62"/>
      <c r="M1107" s="83"/>
      <c r="N1107" s="83"/>
      <c r="O1107" s="62"/>
    </row>
    <row r="1108" spans="9:15" s="61" customFormat="1" x14ac:dyDescent="0.35">
      <c r="I1108" s="116"/>
      <c r="K1108" s="62"/>
      <c r="L1108" s="62"/>
      <c r="M1108" s="83"/>
      <c r="N1108" s="83"/>
      <c r="O1108" s="62"/>
    </row>
    <row r="1109" spans="9:15" s="61" customFormat="1" x14ac:dyDescent="0.35">
      <c r="I1109" s="116"/>
      <c r="K1109" s="62"/>
      <c r="L1109" s="62"/>
      <c r="M1109" s="83"/>
      <c r="N1109" s="83"/>
      <c r="O1109" s="62"/>
    </row>
    <row r="1110" spans="9:15" s="61" customFormat="1" x14ac:dyDescent="0.35">
      <c r="I1110" s="116"/>
      <c r="K1110" s="62"/>
      <c r="L1110" s="62"/>
      <c r="M1110" s="83"/>
      <c r="N1110" s="83"/>
      <c r="O1110" s="62"/>
    </row>
    <row r="1111" spans="9:15" s="61" customFormat="1" x14ac:dyDescent="0.35">
      <c r="I1111" s="116"/>
      <c r="K1111" s="62"/>
      <c r="L1111" s="62"/>
      <c r="M1111" s="83"/>
      <c r="N1111" s="83"/>
      <c r="O1111" s="62"/>
    </row>
    <row r="1112" spans="9:15" s="61" customFormat="1" x14ac:dyDescent="0.35">
      <c r="I1112" s="116"/>
      <c r="K1112" s="62"/>
      <c r="L1112" s="62"/>
      <c r="M1112" s="83"/>
      <c r="N1112" s="83"/>
      <c r="O1112" s="62"/>
    </row>
    <row r="1113" spans="9:15" s="61" customFormat="1" x14ac:dyDescent="0.35">
      <c r="I1113" s="116"/>
      <c r="K1113" s="62"/>
      <c r="L1113" s="62"/>
      <c r="M1113" s="83"/>
      <c r="N1113" s="83"/>
      <c r="O1113" s="62"/>
    </row>
    <row r="1114" spans="9:15" s="61" customFormat="1" x14ac:dyDescent="0.35">
      <c r="I1114" s="116"/>
      <c r="K1114" s="62"/>
      <c r="L1114" s="62"/>
      <c r="M1114" s="83"/>
      <c r="N1114" s="83"/>
      <c r="O1114" s="62"/>
    </row>
    <row r="1115" spans="9:15" s="61" customFormat="1" x14ac:dyDescent="0.35">
      <c r="I1115" s="116"/>
      <c r="K1115" s="62"/>
      <c r="L1115" s="62"/>
      <c r="M1115" s="83"/>
      <c r="N1115" s="83"/>
      <c r="O1115" s="62"/>
    </row>
    <row r="1116" spans="9:15" s="61" customFormat="1" x14ac:dyDescent="0.35">
      <c r="I1116" s="116"/>
      <c r="K1116" s="62"/>
      <c r="L1116" s="62"/>
      <c r="M1116" s="83"/>
      <c r="N1116" s="83"/>
      <c r="O1116" s="62"/>
    </row>
    <row r="1117" spans="9:15" s="61" customFormat="1" x14ac:dyDescent="0.35">
      <c r="I1117" s="116"/>
      <c r="K1117" s="62"/>
      <c r="L1117" s="62"/>
      <c r="M1117" s="83"/>
      <c r="N1117" s="83"/>
      <c r="O1117" s="62"/>
    </row>
    <row r="1118" spans="9:15" s="61" customFormat="1" x14ac:dyDescent="0.35">
      <c r="I1118" s="116"/>
      <c r="K1118" s="62"/>
      <c r="L1118" s="62"/>
      <c r="M1118" s="83"/>
      <c r="N1118" s="83"/>
      <c r="O1118" s="62"/>
    </row>
    <row r="1119" spans="9:15" s="61" customFormat="1" x14ac:dyDescent="0.35">
      <c r="I1119" s="116"/>
      <c r="K1119" s="62"/>
      <c r="L1119" s="62"/>
      <c r="M1119" s="83"/>
      <c r="N1119" s="83"/>
      <c r="O1119" s="62"/>
    </row>
    <row r="1120" spans="9:15" s="61" customFormat="1" x14ac:dyDescent="0.35">
      <c r="I1120" s="116"/>
      <c r="K1120" s="62"/>
      <c r="L1120" s="62"/>
      <c r="M1120" s="83"/>
      <c r="N1120" s="83"/>
      <c r="O1120" s="62"/>
    </row>
    <row r="1121" spans="9:15" s="61" customFormat="1" x14ac:dyDescent="0.35">
      <c r="I1121" s="116"/>
      <c r="K1121" s="62"/>
      <c r="L1121" s="62"/>
      <c r="M1121" s="83"/>
      <c r="N1121" s="83"/>
      <c r="O1121" s="62"/>
    </row>
    <row r="1122" spans="9:15" s="61" customFormat="1" x14ac:dyDescent="0.35">
      <c r="I1122" s="116"/>
      <c r="K1122" s="62"/>
      <c r="L1122" s="62"/>
      <c r="M1122" s="83"/>
      <c r="N1122" s="83"/>
      <c r="O1122" s="62"/>
    </row>
    <row r="1123" spans="9:15" s="61" customFormat="1" x14ac:dyDescent="0.35">
      <c r="I1123" s="116"/>
      <c r="K1123" s="62"/>
      <c r="L1123" s="62"/>
      <c r="M1123" s="83"/>
      <c r="N1123" s="83"/>
      <c r="O1123" s="62"/>
    </row>
    <row r="1124" spans="9:15" s="61" customFormat="1" x14ac:dyDescent="0.35">
      <c r="I1124" s="116"/>
      <c r="K1124" s="62"/>
      <c r="L1124" s="62"/>
      <c r="M1124" s="83"/>
      <c r="N1124" s="83"/>
      <c r="O1124" s="62"/>
    </row>
    <row r="1125" spans="9:15" s="61" customFormat="1" x14ac:dyDescent="0.35">
      <c r="I1125" s="116"/>
      <c r="K1125" s="62"/>
      <c r="L1125" s="62"/>
      <c r="M1125" s="83"/>
      <c r="N1125" s="83"/>
      <c r="O1125" s="62"/>
    </row>
    <row r="1126" spans="9:15" s="61" customFormat="1" x14ac:dyDescent="0.35">
      <c r="I1126" s="116"/>
      <c r="K1126" s="62"/>
      <c r="L1126" s="62"/>
      <c r="M1126" s="83"/>
      <c r="N1126" s="83"/>
      <c r="O1126" s="62"/>
    </row>
    <row r="1127" spans="9:15" s="61" customFormat="1" x14ac:dyDescent="0.35">
      <c r="I1127" s="116"/>
      <c r="K1127" s="62"/>
      <c r="L1127" s="62"/>
      <c r="M1127" s="83"/>
      <c r="N1127" s="83"/>
      <c r="O1127" s="62"/>
    </row>
    <row r="1128" spans="9:15" s="61" customFormat="1" x14ac:dyDescent="0.35">
      <c r="I1128" s="116"/>
      <c r="K1128" s="62"/>
      <c r="L1128" s="62"/>
      <c r="M1128" s="83"/>
      <c r="N1128" s="83"/>
      <c r="O1128" s="62"/>
    </row>
    <row r="1129" spans="9:15" s="61" customFormat="1" x14ac:dyDescent="0.35">
      <c r="I1129" s="116"/>
      <c r="K1129" s="62"/>
      <c r="L1129" s="62"/>
      <c r="M1129" s="83"/>
      <c r="N1129" s="83"/>
      <c r="O1129" s="62"/>
    </row>
    <row r="1130" spans="9:15" s="61" customFormat="1" x14ac:dyDescent="0.35">
      <c r="I1130" s="116"/>
      <c r="K1130" s="62"/>
      <c r="L1130" s="62"/>
      <c r="M1130" s="83"/>
      <c r="N1130" s="83"/>
      <c r="O1130" s="62"/>
    </row>
    <row r="1131" spans="9:15" s="61" customFormat="1" x14ac:dyDescent="0.35">
      <c r="I1131" s="116"/>
      <c r="K1131" s="62"/>
      <c r="L1131" s="62"/>
      <c r="M1131" s="83"/>
      <c r="N1131" s="83"/>
      <c r="O1131" s="62"/>
    </row>
    <row r="1132" spans="9:15" s="61" customFormat="1" x14ac:dyDescent="0.35">
      <c r="I1132" s="116"/>
      <c r="K1132" s="62"/>
      <c r="L1132" s="62"/>
      <c r="M1132" s="83"/>
      <c r="N1132" s="83"/>
      <c r="O1132" s="62"/>
    </row>
    <row r="1133" spans="9:15" s="61" customFormat="1" x14ac:dyDescent="0.35">
      <c r="I1133" s="116"/>
      <c r="K1133" s="62"/>
      <c r="L1133" s="62"/>
      <c r="M1133" s="83"/>
      <c r="N1133" s="83"/>
      <c r="O1133" s="62"/>
    </row>
    <row r="1134" spans="9:15" s="61" customFormat="1" x14ac:dyDescent="0.35">
      <c r="I1134" s="116"/>
      <c r="K1134" s="62"/>
      <c r="L1134" s="62"/>
      <c r="M1134" s="83"/>
      <c r="N1134" s="83"/>
      <c r="O1134" s="62"/>
    </row>
    <row r="1135" spans="9:15" s="61" customFormat="1" x14ac:dyDescent="0.35">
      <c r="I1135" s="116"/>
      <c r="K1135" s="62"/>
      <c r="L1135" s="62"/>
      <c r="M1135" s="83"/>
      <c r="N1135" s="83"/>
      <c r="O1135" s="62"/>
    </row>
    <row r="1136" spans="9:15" s="61" customFormat="1" x14ac:dyDescent="0.35">
      <c r="I1136" s="116"/>
      <c r="K1136" s="62"/>
      <c r="L1136" s="62"/>
      <c r="M1136" s="83"/>
      <c r="N1136" s="83"/>
      <c r="O1136" s="62"/>
    </row>
    <row r="1137" spans="9:15" s="61" customFormat="1" x14ac:dyDescent="0.35">
      <c r="I1137" s="116"/>
      <c r="K1137" s="62"/>
      <c r="L1137" s="62"/>
      <c r="M1137" s="83"/>
      <c r="N1137" s="83"/>
      <c r="O1137" s="62"/>
    </row>
    <row r="1138" spans="9:15" s="61" customFormat="1" x14ac:dyDescent="0.35">
      <c r="I1138" s="116"/>
      <c r="K1138" s="62"/>
      <c r="L1138" s="62"/>
      <c r="M1138" s="83"/>
      <c r="N1138" s="83"/>
      <c r="O1138" s="62"/>
    </row>
    <row r="1139" spans="9:15" s="61" customFormat="1" x14ac:dyDescent="0.35">
      <c r="I1139" s="116"/>
      <c r="K1139" s="62"/>
      <c r="L1139" s="62"/>
      <c r="M1139" s="83"/>
      <c r="N1139" s="83"/>
      <c r="O1139" s="62"/>
    </row>
    <row r="1140" spans="9:15" s="61" customFormat="1" x14ac:dyDescent="0.35">
      <c r="I1140" s="116"/>
      <c r="K1140" s="62"/>
      <c r="L1140" s="62"/>
      <c r="M1140" s="83"/>
      <c r="N1140" s="83"/>
      <c r="O1140" s="62"/>
    </row>
    <row r="1141" spans="9:15" s="61" customFormat="1" x14ac:dyDescent="0.35">
      <c r="I1141" s="116"/>
      <c r="K1141" s="62"/>
      <c r="L1141" s="62"/>
      <c r="M1141" s="83"/>
      <c r="N1141" s="83"/>
      <c r="O1141" s="62"/>
    </row>
    <row r="1142" spans="9:15" s="61" customFormat="1" x14ac:dyDescent="0.35">
      <c r="I1142" s="116"/>
      <c r="K1142" s="62"/>
      <c r="L1142" s="62"/>
      <c r="M1142" s="83"/>
      <c r="N1142" s="83"/>
      <c r="O1142" s="62"/>
    </row>
    <row r="1143" spans="9:15" s="61" customFormat="1" x14ac:dyDescent="0.35">
      <c r="I1143" s="116"/>
      <c r="K1143" s="62"/>
      <c r="L1143" s="62"/>
      <c r="M1143" s="83"/>
      <c r="N1143" s="83"/>
      <c r="O1143" s="62"/>
    </row>
    <row r="1144" spans="9:15" s="61" customFormat="1" x14ac:dyDescent="0.35">
      <c r="I1144" s="116"/>
      <c r="K1144" s="62"/>
      <c r="L1144" s="62"/>
      <c r="M1144" s="83"/>
      <c r="N1144" s="83"/>
      <c r="O1144" s="62"/>
    </row>
    <row r="1145" spans="9:15" s="61" customFormat="1" x14ac:dyDescent="0.35">
      <c r="I1145" s="116"/>
      <c r="K1145" s="62"/>
      <c r="L1145" s="62"/>
      <c r="M1145" s="83"/>
      <c r="N1145" s="83"/>
      <c r="O1145" s="62"/>
    </row>
    <row r="1146" spans="9:15" s="61" customFormat="1" x14ac:dyDescent="0.35">
      <c r="I1146" s="116"/>
      <c r="K1146" s="62"/>
      <c r="L1146" s="62"/>
      <c r="M1146" s="83"/>
      <c r="N1146" s="83"/>
      <c r="O1146" s="62"/>
    </row>
    <row r="1147" spans="9:15" s="61" customFormat="1" x14ac:dyDescent="0.35">
      <c r="I1147" s="116"/>
      <c r="K1147" s="62"/>
      <c r="L1147" s="62"/>
      <c r="M1147" s="83"/>
      <c r="N1147" s="83"/>
      <c r="O1147" s="62"/>
    </row>
    <row r="1148" spans="9:15" s="61" customFormat="1" x14ac:dyDescent="0.35">
      <c r="I1148" s="116"/>
      <c r="K1148" s="62"/>
      <c r="L1148" s="62"/>
      <c r="M1148" s="83"/>
      <c r="N1148" s="83"/>
      <c r="O1148" s="62"/>
    </row>
    <row r="1149" spans="9:15" s="61" customFormat="1" x14ac:dyDescent="0.35">
      <c r="I1149" s="116"/>
      <c r="K1149" s="62"/>
      <c r="L1149" s="62"/>
      <c r="M1149" s="83"/>
      <c r="N1149" s="83"/>
      <c r="O1149" s="62"/>
    </row>
    <row r="1150" spans="9:15" s="61" customFormat="1" x14ac:dyDescent="0.35">
      <c r="I1150" s="116"/>
      <c r="K1150" s="62"/>
      <c r="L1150" s="62"/>
      <c r="M1150" s="83"/>
      <c r="N1150" s="83"/>
      <c r="O1150" s="62"/>
    </row>
    <row r="1151" spans="9:15" s="61" customFormat="1" x14ac:dyDescent="0.35">
      <c r="I1151" s="116"/>
      <c r="K1151" s="62"/>
      <c r="L1151" s="62"/>
      <c r="M1151" s="83"/>
      <c r="N1151" s="83"/>
      <c r="O1151" s="62"/>
    </row>
    <row r="1152" spans="9:15" s="61" customFormat="1" x14ac:dyDescent="0.35">
      <c r="I1152" s="116"/>
      <c r="K1152" s="62"/>
      <c r="L1152" s="62"/>
      <c r="M1152" s="83"/>
      <c r="N1152" s="83"/>
      <c r="O1152" s="62"/>
    </row>
    <row r="1153" spans="9:15" s="61" customFormat="1" x14ac:dyDescent="0.35">
      <c r="I1153" s="116"/>
      <c r="K1153" s="62"/>
      <c r="L1153" s="62"/>
      <c r="M1153" s="83"/>
      <c r="N1153" s="83"/>
      <c r="O1153" s="62"/>
    </row>
    <row r="1154" spans="9:15" s="61" customFormat="1" x14ac:dyDescent="0.35">
      <c r="I1154" s="116"/>
      <c r="K1154" s="62"/>
      <c r="L1154" s="62"/>
      <c r="M1154" s="83"/>
      <c r="N1154" s="83"/>
      <c r="O1154" s="62"/>
    </row>
    <row r="1155" spans="9:15" s="61" customFormat="1" x14ac:dyDescent="0.35">
      <c r="I1155" s="116"/>
      <c r="K1155" s="62"/>
      <c r="L1155" s="62"/>
      <c r="M1155" s="83"/>
      <c r="N1155" s="83"/>
      <c r="O1155" s="62"/>
    </row>
    <row r="1156" spans="9:15" s="61" customFormat="1" x14ac:dyDescent="0.35">
      <c r="I1156" s="116"/>
      <c r="K1156" s="62"/>
      <c r="L1156" s="62"/>
      <c r="M1156" s="83"/>
      <c r="N1156" s="83"/>
      <c r="O1156" s="62"/>
    </row>
    <row r="1157" spans="9:15" s="61" customFormat="1" x14ac:dyDescent="0.35">
      <c r="I1157" s="116"/>
      <c r="K1157" s="62"/>
      <c r="L1157" s="62"/>
      <c r="M1157" s="83"/>
      <c r="N1157" s="83"/>
      <c r="O1157" s="62"/>
    </row>
    <row r="1158" spans="9:15" s="61" customFormat="1" x14ac:dyDescent="0.35">
      <c r="I1158" s="116"/>
      <c r="K1158" s="62"/>
      <c r="L1158" s="62"/>
      <c r="M1158" s="83"/>
      <c r="N1158" s="83"/>
      <c r="O1158" s="62"/>
    </row>
    <row r="1159" spans="9:15" s="61" customFormat="1" x14ac:dyDescent="0.35">
      <c r="I1159" s="116"/>
      <c r="K1159" s="62"/>
      <c r="L1159" s="62"/>
      <c r="M1159" s="83"/>
      <c r="N1159" s="83"/>
      <c r="O1159" s="62"/>
    </row>
    <row r="1160" spans="9:15" s="61" customFormat="1" x14ac:dyDescent="0.35">
      <c r="I1160" s="116"/>
      <c r="K1160" s="62"/>
      <c r="L1160" s="62"/>
      <c r="M1160" s="83"/>
      <c r="N1160" s="83"/>
      <c r="O1160" s="62"/>
    </row>
    <row r="1161" spans="9:15" s="61" customFormat="1" x14ac:dyDescent="0.35">
      <c r="I1161" s="116"/>
      <c r="K1161" s="62"/>
      <c r="L1161" s="62"/>
      <c r="M1161" s="83"/>
      <c r="N1161" s="83"/>
      <c r="O1161" s="62"/>
    </row>
    <row r="1162" spans="9:15" s="61" customFormat="1" x14ac:dyDescent="0.35">
      <c r="I1162" s="116"/>
      <c r="K1162" s="62"/>
      <c r="L1162" s="62"/>
      <c r="M1162" s="83"/>
      <c r="N1162" s="83"/>
      <c r="O1162" s="62"/>
    </row>
    <row r="1163" spans="9:15" s="61" customFormat="1" x14ac:dyDescent="0.35">
      <c r="I1163" s="116"/>
      <c r="K1163" s="62"/>
      <c r="L1163" s="62"/>
      <c r="M1163" s="83"/>
      <c r="N1163" s="83"/>
      <c r="O1163" s="62"/>
    </row>
    <row r="1164" spans="9:15" s="61" customFormat="1" x14ac:dyDescent="0.35">
      <c r="I1164" s="116"/>
      <c r="K1164" s="62"/>
      <c r="L1164" s="62"/>
      <c r="M1164" s="83"/>
      <c r="N1164" s="83"/>
      <c r="O1164" s="62"/>
    </row>
    <row r="1165" spans="9:15" s="61" customFormat="1" x14ac:dyDescent="0.35">
      <c r="I1165" s="116"/>
      <c r="K1165" s="62"/>
      <c r="L1165" s="62"/>
      <c r="M1165" s="83"/>
      <c r="N1165" s="83"/>
      <c r="O1165" s="62"/>
    </row>
    <row r="1166" spans="9:15" s="61" customFormat="1" x14ac:dyDescent="0.35">
      <c r="I1166" s="116"/>
      <c r="K1166" s="62"/>
      <c r="L1166" s="62"/>
      <c r="M1166" s="83"/>
      <c r="N1166" s="83"/>
      <c r="O1166" s="62"/>
    </row>
    <row r="1167" spans="9:15" s="61" customFormat="1" x14ac:dyDescent="0.35">
      <c r="I1167" s="116"/>
      <c r="K1167" s="62"/>
      <c r="L1167" s="62"/>
      <c r="M1167" s="83"/>
      <c r="N1167" s="83"/>
      <c r="O1167" s="62"/>
    </row>
    <row r="1168" spans="9:15" s="61" customFormat="1" x14ac:dyDescent="0.35">
      <c r="I1168" s="116"/>
      <c r="K1168" s="62"/>
      <c r="L1168" s="62"/>
      <c r="M1168" s="83"/>
      <c r="N1168" s="83"/>
      <c r="O1168" s="62"/>
    </row>
    <row r="1169" spans="9:15" s="61" customFormat="1" x14ac:dyDescent="0.35">
      <c r="I1169" s="116"/>
      <c r="K1169" s="62"/>
      <c r="L1169" s="62"/>
      <c r="M1169" s="83"/>
      <c r="N1169" s="83"/>
      <c r="O1169" s="62"/>
    </row>
    <row r="1170" spans="9:15" s="61" customFormat="1" x14ac:dyDescent="0.35">
      <c r="I1170" s="116"/>
      <c r="K1170" s="62"/>
      <c r="L1170" s="62"/>
      <c r="M1170" s="83"/>
      <c r="N1170" s="83"/>
      <c r="O1170" s="62"/>
    </row>
    <row r="1171" spans="9:15" s="61" customFormat="1" x14ac:dyDescent="0.35">
      <c r="I1171" s="116"/>
      <c r="K1171" s="62"/>
      <c r="L1171" s="62"/>
      <c r="M1171" s="83"/>
      <c r="N1171" s="83"/>
      <c r="O1171" s="62"/>
    </row>
    <row r="1172" spans="9:15" s="61" customFormat="1" x14ac:dyDescent="0.35">
      <c r="I1172" s="116"/>
      <c r="K1172" s="62"/>
      <c r="L1172" s="62"/>
      <c r="M1172" s="83"/>
      <c r="N1172" s="83"/>
      <c r="O1172" s="62"/>
    </row>
    <row r="1173" spans="9:15" s="61" customFormat="1" x14ac:dyDescent="0.35">
      <c r="I1173" s="116"/>
      <c r="K1173" s="62"/>
      <c r="L1173" s="62"/>
      <c r="M1173" s="83"/>
      <c r="N1173" s="83"/>
      <c r="O1173" s="62"/>
    </row>
    <row r="1174" spans="9:15" s="61" customFormat="1" x14ac:dyDescent="0.35">
      <c r="I1174" s="116"/>
      <c r="K1174" s="62"/>
      <c r="L1174" s="62"/>
      <c r="M1174" s="83"/>
      <c r="N1174" s="83"/>
      <c r="O1174" s="62"/>
    </row>
    <row r="1175" spans="9:15" s="61" customFormat="1" x14ac:dyDescent="0.35">
      <c r="I1175" s="116"/>
      <c r="K1175" s="62"/>
      <c r="L1175" s="62"/>
      <c r="M1175" s="83"/>
      <c r="N1175" s="83"/>
      <c r="O1175" s="62"/>
    </row>
    <row r="1176" spans="9:15" s="61" customFormat="1" x14ac:dyDescent="0.35">
      <c r="I1176" s="116"/>
      <c r="K1176" s="62"/>
      <c r="L1176" s="62"/>
      <c r="M1176" s="83"/>
      <c r="N1176" s="83"/>
      <c r="O1176" s="62"/>
    </row>
    <row r="1177" spans="9:15" s="61" customFormat="1" x14ac:dyDescent="0.35">
      <c r="I1177" s="116"/>
      <c r="K1177" s="62"/>
      <c r="L1177" s="62"/>
      <c r="M1177" s="83"/>
      <c r="N1177" s="83"/>
      <c r="O1177" s="62"/>
    </row>
    <row r="1178" spans="9:15" s="61" customFormat="1" x14ac:dyDescent="0.35">
      <c r="I1178" s="116"/>
      <c r="K1178" s="62"/>
      <c r="L1178" s="62"/>
      <c r="M1178" s="83"/>
      <c r="N1178" s="83"/>
      <c r="O1178" s="62"/>
    </row>
    <row r="1179" spans="9:15" s="61" customFormat="1" x14ac:dyDescent="0.35">
      <c r="I1179" s="116"/>
      <c r="K1179" s="62"/>
      <c r="L1179" s="62"/>
      <c r="M1179" s="83"/>
      <c r="N1179" s="83"/>
      <c r="O1179" s="62"/>
    </row>
    <row r="1180" spans="9:15" s="61" customFormat="1" x14ac:dyDescent="0.35">
      <c r="I1180" s="116"/>
      <c r="K1180" s="62"/>
      <c r="L1180" s="62"/>
      <c r="M1180" s="83"/>
      <c r="N1180" s="83"/>
      <c r="O1180" s="62"/>
    </row>
    <row r="1181" spans="9:15" s="61" customFormat="1" x14ac:dyDescent="0.35">
      <c r="I1181" s="116"/>
      <c r="K1181" s="62"/>
      <c r="L1181" s="62"/>
      <c r="M1181" s="83"/>
      <c r="N1181" s="83"/>
      <c r="O1181" s="62"/>
    </row>
    <row r="1182" spans="9:15" s="61" customFormat="1" x14ac:dyDescent="0.35">
      <c r="I1182" s="116"/>
      <c r="K1182" s="62"/>
      <c r="L1182" s="62"/>
      <c r="M1182" s="83"/>
      <c r="N1182" s="83"/>
      <c r="O1182" s="62"/>
    </row>
    <row r="1183" spans="9:15" s="61" customFormat="1" x14ac:dyDescent="0.35">
      <c r="I1183" s="116"/>
      <c r="K1183" s="62"/>
      <c r="L1183" s="62"/>
      <c r="M1183" s="83"/>
      <c r="N1183" s="83"/>
      <c r="O1183" s="62"/>
    </row>
    <row r="1184" spans="9:15" s="61" customFormat="1" x14ac:dyDescent="0.35">
      <c r="I1184" s="116"/>
      <c r="K1184" s="62"/>
      <c r="L1184" s="62"/>
      <c r="M1184" s="83"/>
      <c r="N1184" s="83"/>
      <c r="O1184" s="62"/>
    </row>
    <row r="1185" spans="9:15" s="61" customFormat="1" x14ac:dyDescent="0.35">
      <c r="I1185" s="116"/>
      <c r="K1185" s="62"/>
      <c r="L1185" s="62"/>
      <c r="M1185" s="83"/>
      <c r="N1185" s="83"/>
      <c r="O1185" s="62"/>
    </row>
    <row r="1186" spans="9:15" s="61" customFormat="1" x14ac:dyDescent="0.35">
      <c r="I1186" s="116"/>
      <c r="K1186" s="62"/>
      <c r="L1186" s="62"/>
      <c r="M1186" s="83"/>
      <c r="N1186" s="83"/>
      <c r="O1186" s="62"/>
    </row>
    <row r="1187" spans="9:15" s="61" customFormat="1" x14ac:dyDescent="0.35">
      <c r="I1187" s="116"/>
      <c r="K1187" s="62"/>
      <c r="L1187" s="62"/>
      <c r="M1187" s="83"/>
      <c r="N1187" s="83"/>
      <c r="O1187" s="62"/>
    </row>
    <row r="1188" spans="9:15" s="61" customFormat="1" x14ac:dyDescent="0.35">
      <c r="I1188" s="116"/>
      <c r="K1188" s="62"/>
      <c r="L1188" s="62"/>
      <c r="M1188" s="83"/>
      <c r="N1188" s="83"/>
      <c r="O1188" s="62"/>
    </row>
    <row r="1189" spans="9:15" s="61" customFormat="1" x14ac:dyDescent="0.35">
      <c r="I1189" s="116"/>
      <c r="K1189" s="62"/>
      <c r="L1189" s="62"/>
      <c r="M1189" s="83"/>
      <c r="N1189" s="83"/>
      <c r="O1189" s="62"/>
    </row>
    <row r="1190" spans="9:15" s="61" customFormat="1" x14ac:dyDescent="0.35">
      <c r="I1190" s="116"/>
      <c r="K1190" s="62"/>
      <c r="L1190" s="62"/>
      <c r="M1190" s="83"/>
      <c r="N1190" s="83"/>
      <c r="O1190" s="62"/>
    </row>
    <row r="1191" spans="9:15" s="61" customFormat="1" x14ac:dyDescent="0.35">
      <c r="I1191" s="116"/>
      <c r="K1191" s="62"/>
      <c r="L1191" s="62"/>
      <c r="M1191" s="83"/>
      <c r="N1191" s="83"/>
      <c r="O1191" s="62"/>
    </row>
    <row r="1192" spans="9:15" s="61" customFormat="1" x14ac:dyDescent="0.35">
      <c r="I1192" s="116"/>
      <c r="K1192" s="62"/>
      <c r="L1192" s="62"/>
      <c r="M1192" s="83"/>
      <c r="N1192" s="83"/>
      <c r="O1192" s="62"/>
    </row>
    <row r="1193" spans="9:15" s="61" customFormat="1" x14ac:dyDescent="0.35">
      <c r="I1193" s="116"/>
      <c r="K1193" s="62"/>
      <c r="L1193" s="62"/>
      <c r="M1193" s="83"/>
      <c r="N1193" s="83"/>
      <c r="O1193" s="62"/>
    </row>
    <row r="1194" spans="9:15" s="61" customFormat="1" x14ac:dyDescent="0.35">
      <c r="I1194" s="116"/>
      <c r="K1194" s="62"/>
      <c r="L1194" s="62"/>
      <c r="M1194" s="83"/>
      <c r="N1194" s="83"/>
      <c r="O1194" s="62"/>
    </row>
    <row r="1195" spans="9:15" s="61" customFormat="1" x14ac:dyDescent="0.35">
      <c r="I1195" s="116"/>
      <c r="K1195" s="62"/>
      <c r="L1195" s="62"/>
      <c r="M1195" s="83"/>
      <c r="N1195" s="83"/>
      <c r="O1195" s="62"/>
    </row>
    <row r="1196" spans="9:15" s="61" customFormat="1" x14ac:dyDescent="0.35">
      <c r="I1196" s="116"/>
      <c r="K1196" s="62"/>
      <c r="L1196" s="62"/>
      <c r="M1196" s="83"/>
      <c r="N1196" s="83"/>
      <c r="O1196" s="62"/>
    </row>
    <row r="1197" spans="9:15" s="61" customFormat="1" x14ac:dyDescent="0.35">
      <c r="I1197" s="116"/>
      <c r="K1197" s="62"/>
      <c r="L1197" s="62"/>
      <c r="M1197" s="83"/>
      <c r="N1197" s="83"/>
      <c r="O1197" s="62"/>
    </row>
    <row r="1198" spans="9:15" s="61" customFormat="1" x14ac:dyDescent="0.35">
      <c r="I1198" s="116"/>
      <c r="K1198" s="62"/>
      <c r="L1198" s="62"/>
      <c r="M1198" s="83"/>
      <c r="N1198" s="83"/>
      <c r="O1198" s="62"/>
    </row>
    <row r="1199" spans="9:15" s="61" customFormat="1" x14ac:dyDescent="0.35">
      <c r="I1199" s="116"/>
      <c r="K1199" s="62"/>
      <c r="L1199" s="62"/>
      <c r="M1199" s="83"/>
      <c r="N1199" s="83"/>
      <c r="O1199" s="62"/>
    </row>
    <row r="1200" spans="9:15" s="61" customFormat="1" x14ac:dyDescent="0.35">
      <c r="I1200" s="116"/>
      <c r="K1200" s="62"/>
      <c r="L1200" s="62"/>
      <c r="M1200" s="83"/>
      <c r="N1200" s="83"/>
      <c r="O1200" s="62"/>
    </row>
    <row r="1201" spans="9:15" s="61" customFormat="1" x14ac:dyDescent="0.35">
      <c r="I1201" s="116"/>
      <c r="K1201" s="62"/>
      <c r="L1201" s="62"/>
      <c r="M1201" s="83"/>
      <c r="N1201" s="83"/>
      <c r="O1201" s="62"/>
    </row>
    <row r="1202" spans="9:15" s="61" customFormat="1" x14ac:dyDescent="0.35">
      <c r="I1202" s="116"/>
      <c r="K1202" s="62"/>
      <c r="L1202" s="62"/>
      <c r="M1202" s="83"/>
      <c r="N1202" s="83"/>
      <c r="O1202" s="62"/>
    </row>
    <row r="1203" spans="9:15" s="61" customFormat="1" x14ac:dyDescent="0.35">
      <c r="I1203" s="116"/>
      <c r="K1203" s="62"/>
      <c r="L1203" s="62"/>
      <c r="M1203" s="83"/>
      <c r="N1203" s="83"/>
      <c r="O1203" s="62"/>
    </row>
    <row r="1204" spans="9:15" s="61" customFormat="1" x14ac:dyDescent="0.35">
      <c r="I1204" s="116"/>
      <c r="K1204" s="62"/>
      <c r="L1204" s="62"/>
      <c r="M1204" s="83"/>
      <c r="N1204" s="83"/>
      <c r="O1204" s="62"/>
    </row>
    <row r="1205" spans="9:15" s="61" customFormat="1" x14ac:dyDescent="0.35">
      <c r="I1205" s="116"/>
      <c r="K1205" s="62"/>
      <c r="L1205" s="62"/>
      <c r="M1205" s="83"/>
      <c r="N1205" s="83"/>
      <c r="O1205" s="62"/>
    </row>
    <row r="1206" spans="9:15" s="61" customFormat="1" x14ac:dyDescent="0.35">
      <c r="I1206" s="116"/>
      <c r="K1206" s="62"/>
      <c r="L1206" s="62"/>
      <c r="M1206" s="83"/>
      <c r="N1206" s="83"/>
      <c r="O1206" s="62"/>
    </row>
    <row r="1207" spans="9:15" s="61" customFormat="1" x14ac:dyDescent="0.35">
      <c r="I1207" s="116"/>
      <c r="K1207" s="62"/>
      <c r="L1207" s="62"/>
      <c r="M1207" s="83"/>
      <c r="N1207" s="83"/>
      <c r="O1207" s="62"/>
    </row>
    <row r="1208" spans="9:15" s="61" customFormat="1" x14ac:dyDescent="0.35">
      <c r="I1208" s="116"/>
      <c r="K1208" s="62"/>
      <c r="L1208" s="62"/>
      <c r="M1208" s="83"/>
      <c r="N1208" s="83"/>
      <c r="O1208" s="62"/>
    </row>
    <row r="1209" spans="9:15" s="61" customFormat="1" x14ac:dyDescent="0.35">
      <c r="I1209" s="116"/>
      <c r="K1209" s="62"/>
      <c r="L1209" s="62"/>
      <c r="M1209" s="83"/>
      <c r="N1209" s="83"/>
      <c r="O1209" s="62"/>
    </row>
    <row r="1210" spans="9:15" s="61" customFormat="1" x14ac:dyDescent="0.35">
      <c r="I1210" s="116"/>
      <c r="K1210" s="62"/>
      <c r="L1210" s="62"/>
      <c r="M1210" s="83"/>
      <c r="N1210" s="83"/>
      <c r="O1210" s="62"/>
    </row>
    <row r="1211" spans="9:15" s="61" customFormat="1" x14ac:dyDescent="0.35">
      <c r="I1211" s="116"/>
      <c r="K1211" s="62"/>
      <c r="L1211" s="62"/>
      <c r="M1211" s="83"/>
      <c r="N1211" s="83"/>
      <c r="O1211" s="62"/>
    </row>
    <row r="1212" spans="9:15" s="61" customFormat="1" x14ac:dyDescent="0.35">
      <c r="I1212" s="116"/>
      <c r="K1212" s="62"/>
      <c r="L1212" s="62"/>
      <c r="M1212" s="83"/>
      <c r="N1212" s="83"/>
      <c r="O1212" s="62"/>
    </row>
    <row r="1213" spans="9:15" s="61" customFormat="1" x14ac:dyDescent="0.35">
      <c r="I1213" s="116"/>
      <c r="K1213" s="62"/>
      <c r="L1213" s="62"/>
      <c r="M1213" s="83"/>
      <c r="N1213" s="83"/>
      <c r="O1213" s="62"/>
    </row>
    <row r="1214" spans="9:15" s="61" customFormat="1" x14ac:dyDescent="0.35">
      <c r="I1214" s="116"/>
      <c r="K1214" s="62"/>
      <c r="L1214" s="62"/>
      <c r="M1214" s="83"/>
      <c r="N1214" s="83"/>
      <c r="O1214" s="62"/>
    </row>
    <row r="1215" spans="9:15" s="61" customFormat="1" x14ac:dyDescent="0.35">
      <c r="I1215" s="116"/>
      <c r="K1215" s="62"/>
      <c r="L1215" s="62"/>
      <c r="M1215" s="83"/>
      <c r="N1215" s="83"/>
      <c r="O1215" s="62"/>
    </row>
    <row r="1216" spans="9:15" s="61" customFormat="1" x14ac:dyDescent="0.35">
      <c r="I1216" s="116"/>
      <c r="K1216" s="62"/>
      <c r="L1216" s="62"/>
      <c r="M1216" s="83"/>
      <c r="N1216" s="83"/>
      <c r="O1216" s="62"/>
    </row>
    <row r="1217" spans="9:15" s="61" customFormat="1" x14ac:dyDescent="0.35">
      <c r="I1217" s="116"/>
      <c r="K1217" s="62"/>
      <c r="L1217" s="62"/>
      <c r="M1217" s="83"/>
      <c r="N1217" s="83"/>
      <c r="O1217" s="62"/>
    </row>
    <row r="1218" spans="9:15" s="61" customFormat="1" x14ac:dyDescent="0.35">
      <c r="I1218" s="116"/>
      <c r="K1218" s="62"/>
      <c r="L1218" s="62"/>
      <c r="M1218" s="83"/>
      <c r="N1218" s="83"/>
      <c r="O1218" s="62"/>
    </row>
    <row r="1219" spans="9:15" s="61" customFormat="1" x14ac:dyDescent="0.35">
      <c r="I1219" s="116"/>
      <c r="K1219" s="62"/>
      <c r="L1219" s="62"/>
      <c r="M1219" s="83"/>
      <c r="N1219" s="83"/>
      <c r="O1219" s="62"/>
    </row>
    <row r="1220" spans="9:15" s="61" customFormat="1" x14ac:dyDescent="0.35">
      <c r="I1220" s="116"/>
      <c r="K1220" s="62"/>
      <c r="L1220" s="62"/>
      <c r="M1220" s="83"/>
      <c r="N1220" s="83"/>
      <c r="O1220" s="62"/>
    </row>
    <row r="1221" spans="9:15" s="61" customFormat="1" x14ac:dyDescent="0.35">
      <c r="I1221" s="116"/>
      <c r="K1221" s="62"/>
      <c r="L1221" s="62"/>
      <c r="M1221" s="83"/>
      <c r="N1221" s="83"/>
      <c r="O1221" s="62"/>
    </row>
    <row r="1222" spans="9:15" s="61" customFormat="1" x14ac:dyDescent="0.35">
      <c r="I1222" s="116"/>
      <c r="K1222" s="62"/>
      <c r="L1222" s="62"/>
      <c r="M1222" s="83"/>
      <c r="N1222" s="83"/>
      <c r="O1222" s="62"/>
    </row>
    <row r="1223" spans="9:15" s="61" customFormat="1" x14ac:dyDescent="0.35">
      <c r="I1223" s="116"/>
      <c r="K1223" s="62"/>
      <c r="L1223" s="62"/>
      <c r="M1223" s="83"/>
      <c r="N1223" s="83"/>
      <c r="O1223" s="62"/>
    </row>
    <row r="1224" spans="9:15" s="61" customFormat="1" x14ac:dyDescent="0.35">
      <c r="I1224" s="116"/>
      <c r="K1224" s="62"/>
      <c r="L1224" s="62"/>
      <c r="M1224" s="83"/>
      <c r="N1224" s="83"/>
      <c r="O1224" s="62"/>
    </row>
    <row r="1225" spans="9:15" s="61" customFormat="1" x14ac:dyDescent="0.35">
      <c r="I1225" s="116"/>
      <c r="K1225" s="62"/>
      <c r="L1225" s="62"/>
      <c r="M1225" s="83"/>
      <c r="N1225" s="83"/>
      <c r="O1225" s="62"/>
    </row>
    <row r="1226" spans="9:15" s="61" customFormat="1" x14ac:dyDescent="0.35">
      <c r="I1226" s="116"/>
      <c r="K1226" s="62"/>
      <c r="L1226" s="62"/>
      <c r="M1226" s="83"/>
      <c r="N1226" s="83"/>
      <c r="O1226" s="62"/>
    </row>
    <row r="1227" spans="9:15" s="61" customFormat="1" x14ac:dyDescent="0.35">
      <c r="I1227" s="116"/>
      <c r="K1227" s="62"/>
      <c r="L1227" s="62"/>
      <c r="M1227" s="83"/>
      <c r="N1227" s="83"/>
      <c r="O1227" s="62"/>
    </row>
    <row r="1228" spans="9:15" s="61" customFormat="1" x14ac:dyDescent="0.35">
      <c r="I1228" s="116"/>
      <c r="K1228" s="62"/>
      <c r="L1228" s="62"/>
      <c r="M1228" s="83"/>
      <c r="N1228" s="83"/>
      <c r="O1228" s="62"/>
    </row>
    <row r="1229" spans="9:15" s="61" customFormat="1" x14ac:dyDescent="0.35">
      <c r="I1229" s="116"/>
      <c r="K1229" s="62"/>
      <c r="L1229" s="62"/>
      <c r="M1229" s="83"/>
      <c r="N1229" s="83"/>
      <c r="O1229" s="62"/>
    </row>
    <row r="1230" spans="9:15" s="61" customFormat="1" x14ac:dyDescent="0.35">
      <c r="I1230" s="116"/>
      <c r="K1230" s="62"/>
      <c r="L1230" s="62"/>
      <c r="M1230" s="83"/>
      <c r="N1230" s="83"/>
      <c r="O1230" s="62"/>
    </row>
    <row r="1231" spans="9:15" s="61" customFormat="1" x14ac:dyDescent="0.35">
      <c r="I1231" s="116"/>
      <c r="K1231" s="62"/>
      <c r="L1231" s="62"/>
      <c r="M1231" s="83"/>
      <c r="N1231" s="83"/>
      <c r="O1231" s="62"/>
    </row>
    <row r="1232" spans="9:15" s="61" customFormat="1" x14ac:dyDescent="0.35">
      <c r="I1232" s="116"/>
      <c r="K1232" s="62"/>
      <c r="L1232" s="62"/>
      <c r="M1232" s="83"/>
      <c r="N1232" s="83"/>
      <c r="O1232" s="62"/>
    </row>
    <row r="1233" spans="9:15" s="61" customFormat="1" x14ac:dyDescent="0.35">
      <c r="I1233" s="116"/>
      <c r="K1233" s="62"/>
      <c r="L1233" s="62"/>
      <c r="M1233" s="83"/>
      <c r="N1233" s="83"/>
      <c r="O1233" s="62"/>
    </row>
    <row r="1234" spans="9:15" s="61" customFormat="1" x14ac:dyDescent="0.35">
      <c r="I1234" s="116"/>
      <c r="K1234" s="62"/>
      <c r="L1234" s="62"/>
      <c r="M1234" s="83"/>
      <c r="N1234" s="83"/>
      <c r="O1234" s="62"/>
    </row>
    <row r="1235" spans="9:15" s="61" customFormat="1" x14ac:dyDescent="0.35">
      <c r="I1235" s="116"/>
      <c r="K1235" s="62"/>
      <c r="L1235" s="62"/>
      <c r="M1235" s="83"/>
      <c r="N1235" s="83"/>
      <c r="O1235" s="62"/>
    </row>
    <row r="1236" spans="9:15" s="61" customFormat="1" x14ac:dyDescent="0.35">
      <c r="I1236" s="116"/>
      <c r="K1236" s="62"/>
      <c r="L1236" s="62"/>
      <c r="M1236" s="83"/>
      <c r="N1236" s="83"/>
      <c r="O1236" s="62"/>
    </row>
    <row r="1237" spans="9:15" s="61" customFormat="1" x14ac:dyDescent="0.35">
      <c r="I1237" s="116"/>
      <c r="K1237" s="62"/>
      <c r="L1237" s="62"/>
      <c r="M1237" s="83"/>
      <c r="N1237" s="83"/>
      <c r="O1237" s="62"/>
    </row>
    <row r="1238" spans="9:15" s="61" customFormat="1" x14ac:dyDescent="0.35">
      <c r="I1238" s="116"/>
      <c r="K1238" s="62"/>
      <c r="L1238" s="62"/>
      <c r="M1238" s="83"/>
      <c r="N1238" s="83"/>
      <c r="O1238" s="62"/>
    </row>
    <row r="1239" spans="9:15" s="61" customFormat="1" x14ac:dyDescent="0.35">
      <c r="I1239" s="116"/>
      <c r="K1239" s="62"/>
      <c r="L1239" s="62"/>
      <c r="M1239" s="83"/>
      <c r="N1239" s="83"/>
      <c r="O1239" s="62"/>
    </row>
    <row r="1240" spans="9:15" s="61" customFormat="1" x14ac:dyDescent="0.35">
      <c r="I1240" s="116"/>
      <c r="K1240" s="62"/>
      <c r="L1240" s="62"/>
      <c r="M1240" s="83"/>
      <c r="N1240" s="83"/>
      <c r="O1240" s="62"/>
    </row>
    <row r="1241" spans="9:15" s="61" customFormat="1" x14ac:dyDescent="0.35">
      <c r="I1241" s="116"/>
      <c r="K1241" s="62"/>
      <c r="L1241" s="62"/>
      <c r="M1241" s="83"/>
      <c r="N1241" s="83"/>
      <c r="O1241" s="62"/>
    </row>
    <row r="1242" spans="9:15" s="61" customFormat="1" x14ac:dyDescent="0.35">
      <c r="I1242" s="116"/>
      <c r="K1242" s="62"/>
      <c r="L1242" s="62"/>
      <c r="M1242" s="83"/>
      <c r="N1242" s="83"/>
      <c r="O1242" s="62"/>
    </row>
    <row r="1243" spans="9:15" s="61" customFormat="1" x14ac:dyDescent="0.35">
      <c r="I1243" s="116"/>
      <c r="K1243" s="62"/>
      <c r="L1243" s="62"/>
      <c r="M1243" s="83"/>
      <c r="N1243" s="83"/>
      <c r="O1243" s="62"/>
    </row>
    <row r="1244" spans="9:15" s="61" customFormat="1" x14ac:dyDescent="0.35">
      <c r="I1244" s="116"/>
      <c r="K1244" s="62"/>
      <c r="L1244" s="62"/>
      <c r="M1244" s="83"/>
      <c r="N1244" s="83"/>
      <c r="O1244" s="62"/>
    </row>
    <row r="1245" spans="9:15" s="61" customFormat="1" x14ac:dyDescent="0.35">
      <c r="I1245" s="116"/>
      <c r="K1245" s="62"/>
      <c r="L1245" s="62"/>
      <c r="M1245" s="83"/>
      <c r="N1245" s="83"/>
      <c r="O1245" s="62"/>
    </row>
    <row r="1246" spans="9:15" s="61" customFormat="1" x14ac:dyDescent="0.35">
      <c r="I1246" s="116"/>
      <c r="K1246" s="62"/>
      <c r="L1246" s="62"/>
      <c r="M1246" s="83"/>
      <c r="N1246" s="83"/>
      <c r="O1246" s="62"/>
    </row>
    <row r="1247" spans="9:15" s="61" customFormat="1" x14ac:dyDescent="0.35">
      <c r="I1247" s="116"/>
      <c r="K1247" s="62"/>
      <c r="L1247" s="62"/>
      <c r="M1247" s="83"/>
      <c r="N1247" s="83"/>
      <c r="O1247" s="62"/>
    </row>
    <row r="1248" spans="9:15" s="61" customFormat="1" x14ac:dyDescent="0.35">
      <c r="I1248" s="116"/>
      <c r="K1248" s="62"/>
      <c r="L1248" s="62"/>
      <c r="M1248" s="83"/>
      <c r="N1248" s="83"/>
      <c r="O1248" s="62"/>
    </row>
    <row r="1249" spans="9:15" s="61" customFormat="1" x14ac:dyDescent="0.35">
      <c r="I1249" s="116"/>
      <c r="K1249" s="62"/>
      <c r="L1249" s="62"/>
      <c r="M1249" s="83"/>
      <c r="N1249" s="83"/>
      <c r="O1249" s="62"/>
    </row>
    <row r="1250" spans="9:15" s="61" customFormat="1" x14ac:dyDescent="0.35">
      <c r="I1250" s="116"/>
      <c r="K1250" s="62"/>
      <c r="L1250" s="62"/>
      <c r="M1250" s="83"/>
      <c r="N1250" s="83"/>
      <c r="O1250" s="62"/>
    </row>
    <row r="1251" spans="9:15" s="61" customFormat="1" x14ac:dyDescent="0.35">
      <c r="I1251" s="116"/>
      <c r="K1251" s="62"/>
      <c r="L1251" s="62"/>
      <c r="M1251" s="83"/>
      <c r="N1251" s="83"/>
      <c r="O1251" s="62"/>
    </row>
    <row r="1252" spans="9:15" s="61" customFormat="1" x14ac:dyDescent="0.35">
      <c r="I1252" s="116"/>
      <c r="K1252" s="62"/>
      <c r="L1252" s="62"/>
      <c r="M1252" s="83"/>
      <c r="N1252" s="83"/>
      <c r="O1252" s="62"/>
    </row>
    <row r="1253" spans="9:15" s="61" customFormat="1" x14ac:dyDescent="0.35">
      <c r="I1253" s="116"/>
      <c r="K1253" s="62"/>
      <c r="L1253" s="62"/>
      <c r="M1253" s="83"/>
      <c r="N1253" s="83"/>
      <c r="O1253" s="62"/>
    </row>
    <row r="1254" spans="9:15" s="61" customFormat="1" x14ac:dyDescent="0.35">
      <c r="I1254" s="116"/>
      <c r="K1254" s="62"/>
      <c r="L1254" s="62"/>
      <c r="M1254" s="83"/>
      <c r="N1254" s="83"/>
      <c r="O1254" s="62"/>
    </row>
    <row r="1255" spans="9:15" s="61" customFormat="1" x14ac:dyDescent="0.35">
      <c r="I1255" s="116"/>
      <c r="K1255" s="62"/>
      <c r="L1255" s="62"/>
      <c r="M1255" s="83"/>
      <c r="N1255" s="83"/>
      <c r="O1255" s="62"/>
    </row>
    <row r="1256" spans="9:15" s="61" customFormat="1" x14ac:dyDescent="0.35">
      <c r="I1256" s="116"/>
      <c r="K1256" s="62"/>
      <c r="L1256" s="62"/>
      <c r="M1256" s="83"/>
      <c r="N1256" s="83"/>
      <c r="O1256" s="62"/>
    </row>
    <row r="1257" spans="9:15" s="61" customFormat="1" x14ac:dyDescent="0.35">
      <c r="I1257" s="116"/>
      <c r="K1257" s="62"/>
      <c r="L1257" s="62"/>
      <c r="M1257" s="83"/>
      <c r="N1257" s="83"/>
      <c r="O1257" s="62"/>
    </row>
    <row r="1258" spans="9:15" s="61" customFormat="1" x14ac:dyDescent="0.35">
      <c r="I1258" s="116"/>
      <c r="K1258" s="62"/>
      <c r="L1258" s="62"/>
      <c r="M1258" s="83"/>
      <c r="N1258" s="83"/>
      <c r="O1258" s="62"/>
    </row>
    <row r="1259" spans="9:15" s="61" customFormat="1" x14ac:dyDescent="0.35">
      <c r="I1259" s="116"/>
      <c r="K1259" s="62"/>
      <c r="L1259" s="62"/>
      <c r="M1259" s="83"/>
      <c r="N1259" s="83"/>
      <c r="O1259" s="62"/>
    </row>
    <row r="1260" spans="9:15" s="61" customFormat="1" x14ac:dyDescent="0.35">
      <c r="I1260" s="116"/>
      <c r="K1260" s="62"/>
      <c r="L1260" s="62"/>
      <c r="M1260" s="83"/>
      <c r="N1260" s="83"/>
      <c r="O1260" s="62"/>
    </row>
    <row r="1261" spans="9:15" s="61" customFormat="1" x14ac:dyDescent="0.35">
      <c r="I1261" s="116"/>
      <c r="K1261" s="62"/>
      <c r="L1261" s="62"/>
      <c r="M1261" s="83"/>
      <c r="N1261" s="83"/>
      <c r="O1261" s="62"/>
    </row>
    <row r="1262" spans="9:15" s="61" customFormat="1" x14ac:dyDescent="0.35">
      <c r="I1262" s="116"/>
      <c r="K1262" s="62"/>
      <c r="L1262" s="62"/>
      <c r="M1262" s="83"/>
      <c r="N1262" s="83"/>
      <c r="O1262" s="62"/>
    </row>
    <row r="1263" spans="9:15" s="61" customFormat="1" x14ac:dyDescent="0.35">
      <c r="I1263" s="116"/>
      <c r="K1263" s="62"/>
      <c r="L1263" s="62"/>
      <c r="M1263" s="83"/>
      <c r="N1263" s="83"/>
      <c r="O1263" s="62"/>
    </row>
    <row r="1264" spans="9:15" s="61" customFormat="1" x14ac:dyDescent="0.35">
      <c r="I1264" s="116"/>
      <c r="K1264" s="62"/>
      <c r="L1264" s="62"/>
      <c r="M1264" s="83"/>
      <c r="N1264" s="83"/>
      <c r="O1264" s="62"/>
    </row>
    <row r="1265" spans="9:15" s="61" customFormat="1" x14ac:dyDescent="0.35">
      <c r="I1265" s="116"/>
      <c r="K1265" s="62"/>
      <c r="L1265" s="62"/>
      <c r="M1265" s="83"/>
      <c r="N1265" s="83"/>
      <c r="O1265" s="62"/>
    </row>
    <row r="1266" spans="9:15" s="61" customFormat="1" x14ac:dyDescent="0.35">
      <c r="I1266" s="116"/>
      <c r="K1266" s="62"/>
      <c r="L1266" s="62"/>
      <c r="M1266" s="83"/>
      <c r="N1266" s="83"/>
      <c r="O1266" s="62"/>
    </row>
    <row r="1267" spans="9:15" s="61" customFormat="1" x14ac:dyDescent="0.35">
      <c r="I1267" s="116"/>
      <c r="K1267" s="62"/>
      <c r="L1267" s="62"/>
      <c r="M1267" s="83"/>
      <c r="N1267" s="83"/>
      <c r="O1267" s="62"/>
    </row>
    <row r="1268" spans="9:15" s="61" customFormat="1" x14ac:dyDescent="0.35">
      <c r="I1268" s="116"/>
      <c r="K1268" s="62"/>
      <c r="L1268" s="62"/>
      <c r="M1268" s="83"/>
      <c r="N1268" s="83"/>
      <c r="O1268" s="62"/>
    </row>
    <row r="1269" spans="9:15" s="61" customFormat="1" x14ac:dyDescent="0.35">
      <c r="I1269" s="116"/>
      <c r="K1269" s="62"/>
      <c r="L1269" s="62"/>
      <c r="M1269" s="83"/>
      <c r="N1269" s="83"/>
      <c r="O1269" s="62"/>
    </row>
    <row r="1270" spans="9:15" s="61" customFormat="1" x14ac:dyDescent="0.35">
      <c r="I1270" s="116"/>
      <c r="K1270" s="62"/>
      <c r="L1270" s="62"/>
      <c r="M1270" s="83"/>
      <c r="N1270" s="83"/>
      <c r="O1270" s="62"/>
    </row>
    <row r="1271" spans="9:15" s="61" customFormat="1" x14ac:dyDescent="0.35">
      <c r="I1271" s="116"/>
      <c r="K1271" s="62"/>
      <c r="L1271" s="62"/>
      <c r="M1271" s="83"/>
      <c r="N1271" s="83"/>
      <c r="O1271" s="62"/>
    </row>
    <row r="1272" spans="9:15" s="61" customFormat="1" x14ac:dyDescent="0.35">
      <c r="I1272" s="116"/>
      <c r="K1272" s="62"/>
      <c r="L1272" s="62"/>
      <c r="M1272" s="83"/>
      <c r="N1272" s="83"/>
      <c r="O1272" s="62"/>
    </row>
    <row r="1273" spans="9:15" s="61" customFormat="1" x14ac:dyDescent="0.35">
      <c r="I1273" s="116"/>
      <c r="K1273" s="62"/>
      <c r="L1273" s="62"/>
      <c r="M1273" s="83"/>
      <c r="N1273" s="83"/>
      <c r="O1273" s="62"/>
    </row>
    <row r="1274" spans="9:15" s="61" customFormat="1" x14ac:dyDescent="0.35">
      <c r="I1274" s="116"/>
      <c r="K1274" s="62"/>
      <c r="L1274" s="62"/>
      <c r="M1274" s="83"/>
      <c r="N1274" s="83"/>
      <c r="O1274" s="62"/>
    </row>
    <row r="1275" spans="9:15" s="61" customFormat="1" x14ac:dyDescent="0.35">
      <c r="I1275" s="116"/>
      <c r="K1275" s="62"/>
      <c r="L1275" s="62"/>
      <c r="M1275" s="83"/>
      <c r="N1275" s="83"/>
      <c r="O1275" s="62"/>
    </row>
    <row r="1276" spans="9:15" s="61" customFormat="1" x14ac:dyDescent="0.35">
      <c r="I1276" s="116"/>
      <c r="K1276" s="62"/>
      <c r="L1276" s="62"/>
      <c r="M1276" s="83"/>
      <c r="N1276" s="83"/>
      <c r="O1276" s="62"/>
    </row>
    <row r="1277" spans="9:15" s="61" customFormat="1" x14ac:dyDescent="0.35">
      <c r="I1277" s="116"/>
      <c r="K1277" s="62"/>
      <c r="L1277" s="62"/>
      <c r="M1277" s="83"/>
      <c r="N1277" s="83"/>
      <c r="O1277" s="62"/>
    </row>
    <row r="1278" spans="9:15" s="61" customFormat="1" x14ac:dyDescent="0.35">
      <c r="I1278" s="116"/>
      <c r="K1278" s="62"/>
      <c r="L1278" s="62"/>
      <c r="M1278" s="83"/>
      <c r="N1278" s="83"/>
      <c r="O1278" s="62"/>
    </row>
    <row r="1279" spans="9:15" s="61" customFormat="1" x14ac:dyDescent="0.35">
      <c r="I1279" s="116"/>
      <c r="K1279" s="62"/>
      <c r="L1279" s="62"/>
      <c r="M1279" s="83"/>
      <c r="N1279" s="83"/>
      <c r="O1279" s="62"/>
    </row>
    <row r="1280" spans="9:15" s="61" customFormat="1" x14ac:dyDescent="0.35">
      <c r="I1280" s="116"/>
      <c r="K1280" s="62"/>
      <c r="L1280" s="62"/>
      <c r="M1280" s="83"/>
      <c r="N1280" s="83"/>
      <c r="O1280" s="62"/>
    </row>
    <row r="1281" spans="9:15" s="61" customFormat="1" x14ac:dyDescent="0.35">
      <c r="I1281" s="116"/>
      <c r="K1281" s="62"/>
      <c r="L1281" s="62"/>
      <c r="M1281" s="83"/>
      <c r="N1281" s="83"/>
      <c r="O1281" s="62"/>
    </row>
    <row r="1282" spans="9:15" s="61" customFormat="1" x14ac:dyDescent="0.35">
      <c r="I1282" s="116"/>
      <c r="K1282" s="62"/>
      <c r="L1282" s="62"/>
      <c r="M1282" s="83"/>
      <c r="N1282" s="83"/>
      <c r="O1282" s="62"/>
    </row>
    <row r="1283" spans="9:15" s="61" customFormat="1" x14ac:dyDescent="0.35">
      <c r="I1283" s="116"/>
      <c r="K1283" s="62"/>
      <c r="L1283" s="62"/>
      <c r="M1283" s="83"/>
      <c r="N1283" s="83"/>
      <c r="O1283" s="62"/>
    </row>
    <row r="1284" spans="9:15" s="61" customFormat="1" x14ac:dyDescent="0.35">
      <c r="I1284" s="116"/>
      <c r="K1284" s="62"/>
      <c r="L1284" s="62"/>
      <c r="M1284" s="83"/>
      <c r="N1284" s="83"/>
      <c r="O1284" s="62"/>
    </row>
    <row r="1285" spans="9:15" s="61" customFormat="1" x14ac:dyDescent="0.35">
      <c r="I1285" s="116"/>
      <c r="K1285" s="62"/>
      <c r="L1285" s="62"/>
      <c r="M1285" s="83"/>
      <c r="N1285" s="83"/>
      <c r="O1285" s="62"/>
    </row>
    <row r="1286" spans="9:15" s="61" customFormat="1" x14ac:dyDescent="0.35">
      <c r="I1286" s="116"/>
      <c r="K1286" s="62"/>
      <c r="L1286" s="62"/>
      <c r="M1286" s="83"/>
      <c r="N1286" s="83"/>
      <c r="O1286" s="62"/>
    </row>
    <row r="1287" spans="9:15" s="61" customFormat="1" x14ac:dyDescent="0.35">
      <c r="I1287" s="116"/>
      <c r="K1287" s="62"/>
      <c r="L1287" s="62"/>
      <c r="M1287" s="83"/>
      <c r="N1287" s="83"/>
      <c r="O1287" s="62"/>
    </row>
    <row r="1288" spans="9:15" s="61" customFormat="1" x14ac:dyDescent="0.35">
      <c r="I1288" s="116"/>
      <c r="K1288" s="62"/>
      <c r="L1288" s="62"/>
      <c r="M1288" s="83"/>
      <c r="N1288" s="83"/>
      <c r="O1288" s="62"/>
    </row>
    <row r="1289" spans="9:15" s="61" customFormat="1" x14ac:dyDescent="0.35">
      <c r="I1289" s="116"/>
      <c r="K1289" s="62"/>
      <c r="L1289" s="62"/>
      <c r="M1289" s="83"/>
      <c r="N1289" s="83"/>
      <c r="O1289" s="62"/>
    </row>
    <row r="1290" spans="9:15" s="61" customFormat="1" x14ac:dyDescent="0.35">
      <c r="I1290" s="116"/>
      <c r="K1290" s="62"/>
      <c r="L1290" s="62"/>
      <c r="M1290" s="83"/>
      <c r="N1290" s="83"/>
      <c r="O1290" s="62"/>
    </row>
    <row r="1291" spans="9:15" s="61" customFormat="1" x14ac:dyDescent="0.35">
      <c r="I1291" s="116"/>
      <c r="K1291" s="62"/>
      <c r="L1291" s="62"/>
      <c r="M1291" s="83"/>
      <c r="N1291" s="83"/>
      <c r="O1291" s="62"/>
    </row>
    <row r="1292" spans="9:15" s="61" customFormat="1" x14ac:dyDescent="0.35">
      <c r="I1292" s="116"/>
      <c r="K1292" s="62"/>
      <c r="L1292" s="62"/>
      <c r="M1292" s="83"/>
      <c r="N1292" s="83"/>
      <c r="O1292" s="62"/>
    </row>
    <row r="1293" spans="9:15" s="61" customFormat="1" x14ac:dyDescent="0.35">
      <c r="I1293" s="116"/>
      <c r="K1293" s="62"/>
      <c r="L1293" s="62"/>
      <c r="M1293" s="83"/>
      <c r="N1293" s="83"/>
      <c r="O1293" s="62"/>
    </row>
    <row r="1294" spans="9:15" s="61" customFormat="1" x14ac:dyDescent="0.35">
      <c r="I1294" s="116"/>
      <c r="K1294" s="62"/>
      <c r="L1294" s="62"/>
      <c r="M1294" s="83"/>
      <c r="N1294" s="83"/>
      <c r="O1294" s="62"/>
    </row>
    <row r="1295" spans="9:15" s="61" customFormat="1" x14ac:dyDescent="0.35">
      <c r="I1295" s="116"/>
      <c r="K1295" s="62"/>
      <c r="L1295" s="62"/>
      <c r="M1295" s="83"/>
      <c r="N1295" s="83"/>
      <c r="O1295" s="62"/>
    </row>
    <row r="1296" spans="9:15" s="61" customFormat="1" x14ac:dyDescent="0.35">
      <c r="I1296" s="116"/>
      <c r="K1296" s="62"/>
      <c r="L1296" s="62"/>
      <c r="M1296" s="83"/>
      <c r="N1296" s="83"/>
      <c r="O1296" s="62"/>
    </row>
    <row r="1297" spans="9:15" s="61" customFormat="1" x14ac:dyDescent="0.35">
      <c r="I1297" s="116"/>
      <c r="K1297" s="62"/>
      <c r="L1297" s="62"/>
      <c r="M1297" s="83"/>
      <c r="N1297" s="83"/>
      <c r="O1297" s="62"/>
    </row>
    <row r="1298" spans="9:15" s="61" customFormat="1" x14ac:dyDescent="0.35">
      <c r="I1298" s="116"/>
      <c r="K1298" s="62"/>
      <c r="L1298" s="62"/>
      <c r="M1298" s="83"/>
      <c r="N1298" s="83"/>
      <c r="O1298" s="62"/>
    </row>
    <row r="1299" spans="9:15" s="61" customFormat="1" x14ac:dyDescent="0.35">
      <c r="I1299" s="116"/>
      <c r="K1299" s="62"/>
      <c r="L1299" s="62"/>
      <c r="M1299" s="83"/>
      <c r="N1299" s="83"/>
      <c r="O1299" s="62"/>
    </row>
    <row r="1300" spans="9:15" s="61" customFormat="1" x14ac:dyDescent="0.35">
      <c r="I1300" s="116"/>
      <c r="K1300" s="62"/>
      <c r="L1300" s="62"/>
      <c r="M1300" s="83"/>
      <c r="N1300" s="83"/>
      <c r="O1300" s="62"/>
    </row>
    <row r="1301" spans="9:15" s="61" customFormat="1" x14ac:dyDescent="0.35">
      <c r="I1301" s="116"/>
      <c r="K1301" s="62"/>
      <c r="L1301" s="62"/>
      <c r="M1301" s="83"/>
      <c r="N1301" s="83"/>
      <c r="O1301" s="62"/>
    </row>
    <row r="1302" spans="9:15" s="61" customFormat="1" x14ac:dyDescent="0.35">
      <c r="I1302" s="116"/>
      <c r="K1302" s="62"/>
      <c r="L1302" s="62"/>
      <c r="M1302" s="83"/>
      <c r="N1302" s="83"/>
      <c r="O1302" s="62"/>
    </row>
    <row r="1303" spans="9:15" s="61" customFormat="1" x14ac:dyDescent="0.35">
      <c r="I1303" s="116"/>
      <c r="K1303" s="62"/>
      <c r="L1303" s="62"/>
      <c r="M1303" s="83"/>
      <c r="N1303" s="83"/>
      <c r="O1303" s="62"/>
    </row>
    <row r="1304" spans="9:15" s="61" customFormat="1" x14ac:dyDescent="0.35">
      <c r="I1304" s="116"/>
      <c r="K1304" s="62"/>
      <c r="L1304" s="62"/>
      <c r="M1304" s="83"/>
      <c r="N1304" s="83"/>
      <c r="O1304" s="62"/>
    </row>
    <row r="1305" spans="9:15" s="61" customFormat="1" x14ac:dyDescent="0.35">
      <c r="I1305" s="116"/>
      <c r="K1305" s="62"/>
      <c r="L1305" s="62"/>
      <c r="M1305" s="83"/>
      <c r="N1305" s="83"/>
      <c r="O1305" s="62"/>
    </row>
    <row r="1306" spans="9:15" s="61" customFormat="1" x14ac:dyDescent="0.35">
      <c r="I1306" s="116"/>
      <c r="K1306" s="62"/>
      <c r="L1306" s="62"/>
      <c r="M1306" s="83"/>
      <c r="N1306" s="83"/>
      <c r="O1306" s="62"/>
    </row>
    <row r="1307" spans="9:15" s="61" customFormat="1" x14ac:dyDescent="0.35">
      <c r="I1307" s="116"/>
      <c r="K1307" s="62"/>
      <c r="L1307" s="62"/>
      <c r="M1307" s="83"/>
      <c r="N1307" s="83"/>
      <c r="O1307" s="62"/>
    </row>
    <row r="1308" spans="9:15" s="61" customFormat="1" x14ac:dyDescent="0.35">
      <c r="I1308" s="116"/>
      <c r="K1308" s="62"/>
      <c r="L1308" s="62"/>
      <c r="M1308" s="83"/>
      <c r="N1308" s="83"/>
      <c r="O1308" s="62"/>
    </row>
    <row r="1309" spans="9:15" s="61" customFormat="1" x14ac:dyDescent="0.35">
      <c r="I1309" s="116"/>
      <c r="K1309" s="62"/>
      <c r="L1309" s="62"/>
      <c r="M1309" s="83"/>
      <c r="N1309" s="83"/>
      <c r="O1309" s="62"/>
    </row>
    <row r="1310" spans="9:15" s="61" customFormat="1" x14ac:dyDescent="0.35">
      <c r="I1310" s="116"/>
      <c r="K1310" s="62"/>
      <c r="L1310" s="62"/>
      <c r="M1310" s="83"/>
      <c r="N1310" s="83"/>
      <c r="O1310" s="62"/>
    </row>
    <row r="1311" spans="9:15" s="61" customFormat="1" x14ac:dyDescent="0.35">
      <c r="I1311" s="116"/>
      <c r="K1311" s="62"/>
      <c r="L1311" s="62"/>
      <c r="M1311" s="83"/>
      <c r="N1311" s="83"/>
      <c r="O1311" s="62"/>
    </row>
    <row r="1312" spans="9:15" s="61" customFormat="1" x14ac:dyDescent="0.35">
      <c r="I1312" s="116"/>
      <c r="K1312" s="62"/>
      <c r="L1312" s="62"/>
      <c r="M1312" s="83"/>
      <c r="N1312" s="83"/>
      <c r="O1312" s="62"/>
    </row>
    <row r="1313" spans="9:15" s="61" customFormat="1" x14ac:dyDescent="0.35">
      <c r="I1313" s="116"/>
      <c r="K1313" s="62"/>
      <c r="L1313" s="62"/>
      <c r="M1313" s="83"/>
      <c r="N1313" s="83"/>
      <c r="O1313" s="62"/>
    </row>
    <row r="1314" spans="9:15" s="61" customFormat="1" x14ac:dyDescent="0.35">
      <c r="I1314" s="116"/>
      <c r="K1314" s="62"/>
      <c r="L1314" s="62"/>
      <c r="M1314" s="83"/>
      <c r="N1314" s="83"/>
      <c r="O1314" s="62"/>
    </row>
    <row r="1315" spans="9:15" s="61" customFormat="1" x14ac:dyDescent="0.35">
      <c r="I1315" s="116"/>
      <c r="K1315" s="62"/>
      <c r="L1315" s="62"/>
      <c r="M1315" s="83"/>
      <c r="N1315" s="83"/>
      <c r="O1315" s="62"/>
    </row>
    <row r="1316" spans="9:15" s="61" customFormat="1" x14ac:dyDescent="0.35">
      <c r="I1316" s="116"/>
      <c r="K1316" s="62"/>
      <c r="L1316" s="62"/>
      <c r="M1316" s="83"/>
      <c r="N1316" s="83"/>
      <c r="O1316" s="62"/>
    </row>
    <row r="1317" spans="9:15" s="61" customFormat="1" x14ac:dyDescent="0.35">
      <c r="I1317" s="116"/>
      <c r="K1317" s="62"/>
      <c r="L1317" s="62"/>
      <c r="M1317" s="83"/>
      <c r="N1317" s="83"/>
      <c r="O1317" s="62"/>
    </row>
    <row r="1318" spans="9:15" s="61" customFormat="1" x14ac:dyDescent="0.35">
      <c r="I1318" s="116"/>
      <c r="K1318" s="62"/>
      <c r="L1318" s="62"/>
      <c r="M1318" s="83"/>
      <c r="N1318" s="83"/>
      <c r="O1318" s="62"/>
    </row>
    <row r="1319" spans="9:15" s="61" customFormat="1" x14ac:dyDescent="0.35">
      <c r="I1319" s="116"/>
      <c r="K1319" s="62"/>
      <c r="L1319" s="62"/>
      <c r="M1319" s="83"/>
      <c r="N1319" s="83"/>
      <c r="O1319" s="62"/>
    </row>
    <row r="1320" spans="9:15" s="61" customFormat="1" x14ac:dyDescent="0.35">
      <c r="I1320" s="116"/>
      <c r="K1320" s="62"/>
      <c r="L1320" s="62"/>
      <c r="M1320" s="83"/>
      <c r="N1320" s="83"/>
      <c r="O1320" s="62"/>
    </row>
    <row r="1321" spans="9:15" s="61" customFormat="1" x14ac:dyDescent="0.35">
      <c r="I1321" s="116"/>
      <c r="K1321" s="62"/>
      <c r="L1321" s="62"/>
      <c r="M1321" s="83"/>
      <c r="N1321" s="83"/>
      <c r="O1321" s="62"/>
    </row>
    <row r="1322" spans="9:15" s="61" customFormat="1" x14ac:dyDescent="0.35">
      <c r="I1322" s="116"/>
      <c r="K1322" s="62"/>
      <c r="L1322" s="62"/>
      <c r="M1322" s="83"/>
      <c r="N1322" s="83"/>
      <c r="O1322" s="62"/>
    </row>
    <row r="1323" spans="9:15" s="61" customFormat="1" x14ac:dyDescent="0.35">
      <c r="I1323" s="116"/>
      <c r="K1323" s="62"/>
      <c r="L1323" s="62"/>
      <c r="M1323" s="83"/>
      <c r="N1323" s="83"/>
      <c r="O1323" s="62"/>
    </row>
    <row r="1324" spans="9:15" s="61" customFormat="1" x14ac:dyDescent="0.35">
      <c r="I1324" s="116"/>
      <c r="K1324" s="62"/>
      <c r="L1324" s="62"/>
      <c r="M1324" s="83"/>
      <c r="N1324" s="83"/>
      <c r="O1324" s="62"/>
    </row>
    <row r="1325" spans="9:15" s="61" customFormat="1" x14ac:dyDescent="0.35">
      <c r="I1325" s="116"/>
      <c r="K1325" s="62"/>
      <c r="L1325" s="62"/>
      <c r="M1325" s="83"/>
      <c r="N1325" s="83"/>
      <c r="O1325" s="62"/>
    </row>
    <row r="1326" spans="9:15" s="61" customFormat="1" x14ac:dyDescent="0.35">
      <c r="I1326" s="116"/>
      <c r="K1326" s="62"/>
      <c r="L1326" s="62"/>
      <c r="M1326" s="83"/>
      <c r="N1326" s="83"/>
      <c r="O1326" s="62"/>
    </row>
    <row r="1327" spans="9:15" s="61" customFormat="1" x14ac:dyDescent="0.35">
      <c r="I1327" s="116"/>
      <c r="K1327" s="62"/>
      <c r="L1327" s="62"/>
      <c r="M1327" s="83"/>
      <c r="N1327" s="83"/>
      <c r="O1327" s="62"/>
    </row>
    <row r="1328" spans="9:15" s="61" customFormat="1" x14ac:dyDescent="0.35">
      <c r="I1328" s="116"/>
      <c r="K1328" s="62"/>
      <c r="L1328" s="62"/>
      <c r="M1328" s="83"/>
      <c r="N1328" s="83"/>
      <c r="O1328" s="62"/>
    </row>
    <row r="1329" spans="9:15" s="61" customFormat="1" x14ac:dyDescent="0.35">
      <c r="I1329" s="116"/>
      <c r="K1329" s="62"/>
      <c r="L1329" s="62"/>
      <c r="M1329" s="83"/>
      <c r="N1329" s="83"/>
      <c r="O1329" s="62"/>
    </row>
    <row r="1330" spans="9:15" s="61" customFormat="1" x14ac:dyDescent="0.35">
      <c r="I1330" s="116"/>
      <c r="K1330" s="62"/>
      <c r="L1330" s="62"/>
      <c r="M1330" s="83"/>
      <c r="N1330" s="83"/>
      <c r="O1330" s="62"/>
    </row>
    <row r="1331" spans="9:15" s="61" customFormat="1" x14ac:dyDescent="0.35">
      <c r="I1331" s="116"/>
      <c r="K1331" s="62"/>
      <c r="L1331" s="62"/>
      <c r="M1331" s="83"/>
      <c r="N1331" s="83"/>
      <c r="O1331" s="62"/>
    </row>
    <row r="1332" spans="9:15" s="61" customFormat="1" x14ac:dyDescent="0.35">
      <c r="I1332" s="116"/>
      <c r="K1332" s="62"/>
      <c r="L1332" s="62"/>
      <c r="M1332" s="83"/>
      <c r="N1332" s="83"/>
      <c r="O1332" s="62"/>
    </row>
    <row r="1333" spans="9:15" s="61" customFormat="1" x14ac:dyDescent="0.35">
      <c r="I1333" s="116"/>
      <c r="K1333" s="62"/>
      <c r="L1333" s="62"/>
      <c r="M1333" s="83"/>
      <c r="N1333" s="83"/>
      <c r="O1333" s="62"/>
    </row>
    <row r="1334" spans="9:15" s="61" customFormat="1" x14ac:dyDescent="0.35">
      <c r="I1334" s="116"/>
      <c r="K1334" s="62"/>
      <c r="L1334" s="62"/>
      <c r="M1334" s="83"/>
      <c r="N1334" s="83"/>
      <c r="O1334" s="62"/>
    </row>
    <row r="1335" spans="9:15" s="61" customFormat="1" x14ac:dyDescent="0.35">
      <c r="I1335" s="116"/>
      <c r="K1335" s="62"/>
      <c r="L1335" s="62"/>
      <c r="M1335" s="83"/>
      <c r="N1335" s="83"/>
      <c r="O1335" s="62"/>
    </row>
    <row r="1336" spans="9:15" s="61" customFormat="1" x14ac:dyDescent="0.35">
      <c r="I1336" s="116"/>
      <c r="K1336" s="62"/>
      <c r="L1336" s="62"/>
      <c r="M1336" s="83"/>
      <c r="N1336" s="83"/>
      <c r="O1336" s="62"/>
    </row>
    <row r="1337" spans="9:15" s="61" customFormat="1" x14ac:dyDescent="0.35">
      <c r="I1337" s="116"/>
      <c r="K1337" s="62"/>
      <c r="L1337" s="62"/>
      <c r="M1337" s="83"/>
      <c r="N1337" s="83"/>
      <c r="O1337" s="62"/>
    </row>
    <row r="1338" spans="9:15" s="61" customFormat="1" x14ac:dyDescent="0.35">
      <c r="I1338" s="116"/>
      <c r="K1338" s="62"/>
      <c r="L1338" s="62"/>
      <c r="M1338" s="83"/>
      <c r="N1338" s="83"/>
      <c r="O1338" s="62"/>
    </row>
    <row r="1339" spans="9:15" s="61" customFormat="1" x14ac:dyDescent="0.35">
      <c r="I1339" s="116"/>
      <c r="K1339" s="62"/>
      <c r="L1339" s="62"/>
      <c r="M1339" s="83"/>
      <c r="N1339" s="83"/>
      <c r="O1339" s="62"/>
    </row>
    <row r="1340" spans="9:15" s="61" customFormat="1" x14ac:dyDescent="0.35">
      <c r="I1340" s="116"/>
      <c r="K1340" s="62"/>
      <c r="L1340" s="62"/>
      <c r="M1340" s="83"/>
      <c r="N1340" s="83"/>
      <c r="O1340" s="62"/>
    </row>
    <row r="1341" spans="9:15" s="61" customFormat="1" x14ac:dyDescent="0.35">
      <c r="I1341" s="116"/>
      <c r="K1341" s="62"/>
      <c r="L1341" s="62"/>
      <c r="M1341" s="83"/>
      <c r="N1341" s="83"/>
      <c r="O1341" s="62"/>
    </row>
    <row r="1342" spans="9:15" s="61" customFormat="1" x14ac:dyDescent="0.35">
      <c r="I1342" s="116"/>
      <c r="K1342" s="62"/>
      <c r="L1342" s="62"/>
      <c r="M1342" s="83"/>
      <c r="N1342" s="83"/>
      <c r="O1342" s="62"/>
    </row>
    <row r="1343" spans="9:15" s="61" customFormat="1" x14ac:dyDescent="0.35">
      <c r="I1343" s="116"/>
      <c r="K1343" s="62"/>
      <c r="L1343" s="62"/>
      <c r="M1343" s="83"/>
      <c r="N1343" s="83"/>
      <c r="O1343" s="62"/>
    </row>
    <row r="1344" spans="9:15" s="61" customFormat="1" x14ac:dyDescent="0.35">
      <c r="I1344" s="116"/>
      <c r="K1344" s="62"/>
      <c r="L1344" s="62"/>
      <c r="M1344" s="83"/>
      <c r="N1344" s="83"/>
      <c r="O1344" s="62"/>
    </row>
    <row r="1345" spans="9:15" s="61" customFormat="1" x14ac:dyDescent="0.35">
      <c r="I1345" s="116"/>
      <c r="K1345" s="62"/>
      <c r="L1345" s="62"/>
      <c r="M1345" s="83"/>
      <c r="N1345" s="83"/>
      <c r="O1345" s="62"/>
    </row>
    <row r="1346" spans="9:15" s="61" customFormat="1" x14ac:dyDescent="0.35">
      <c r="I1346" s="116"/>
      <c r="K1346" s="62"/>
      <c r="L1346" s="62"/>
      <c r="M1346" s="83"/>
      <c r="N1346" s="83"/>
      <c r="O1346" s="62"/>
    </row>
    <row r="1347" spans="9:15" s="61" customFormat="1" x14ac:dyDescent="0.35">
      <c r="I1347" s="116"/>
      <c r="K1347" s="62"/>
      <c r="L1347" s="62"/>
      <c r="M1347" s="83"/>
      <c r="N1347" s="83"/>
      <c r="O1347" s="62"/>
    </row>
    <row r="1348" spans="9:15" s="61" customFormat="1" x14ac:dyDescent="0.35">
      <c r="I1348" s="116"/>
      <c r="K1348" s="62"/>
      <c r="L1348" s="62"/>
      <c r="M1348" s="83"/>
      <c r="N1348" s="83"/>
      <c r="O1348" s="62"/>
    </row>
    <row r="1349" spans="9:15" s="61" customFormat="1" x14ac:dyDescent="0.35">
      <c r="I1349" s="116"/>
      <c r="K1349" s="62"/>
      <c r="L1349" s="62"/>
      <c r="M1349" s="83"/>
      <c r="N1349" s="83"/>
      <c r="O1349" s="62"/>
    </row>
    <row r="1350" spans="9:15" s="61" customFormat="1" x14ac:dyDescent="0.35">
      <c r="I1350" s="116"/>
      <c r="K1350" s="62"/>
      <c r="L1350" s="62"/>
      <c r="M1350" s="83"/>
      <c r="N1350" s="83"/>
      <c r="O1350" s="62"/>
    </row>
    <row r="1351" spans="9:15" s="61" customFormat="1" x14ac:dyDescent="0.35">
      <c r="I1351" s="116"/>
      <c r="K1351" s="62"/>
      <c r="L1351" s="62"/>
      <c r="M1351" s="83"/>
      <c r="N1351" s="83"/>
      <c r="O1351" s="62"/>
    </row>
    <row r="1352" spans="9:15" s="61" customFormat="1" x14ac:dyDescent="0.35">
      <c r="I1352" s="116"/>
      <c r="K1352" s="62"/>
      <c r="L1352" s="62"/>
      <c r="M1352" s="83"/>
      <c r="N1352" s="83"/>
      <c r="O1352" s="62"/>
    </row>
    <row r="1353" spans="9:15" s="61" customFormat="1" x14ac:dyDescent="0.35">
      <c r="I1353" s="116"/>
      <c r="K1353" s="62"/>
      <c r="L1353" s="62"/>
      <c r="M1353" s="83"/>
      <c r="N1353" s="83"/>
      <c r="O1353" s="62"/>
    </row>
    <row r="1354" spans="9:15" s="61" customFormat="1" x14ac:dyDescent="0.35">
      <c r="I1354" s="116"/>
      <c r="K1354" s="62"/>
      <c r="L1354" s="62"/>
      <c r="M1354" s="83"/>
      <c r="N1354" s="83"/>
      <c r="O1354" s="62"/>
    </row>
    <row r="1355" spans="9:15" s="61" customFormat="1" x14ac:dyDescent="0.35">
      <c r="I1355" s="116"/>
      <c r="K1355" s="62"/>
      <c r="L1355" s="62"/>
      <c r="M1355" s="83"/>
      <c r="N1355" s="83"/>
      <c r="O1355" s="62"/>
    </row>
    <row r="1356" spans="9:15" s="61" customFormat="1" x14ac:dyDescent="0.35">
      <c r="I1356" s="116"/>
      <c r="K1356" s="62"/>
      <c r="L1356" s="62"/>
      <c r="M1356" s="83"/>
      <c r="N1356" s="83"/>
      <c r="O1356" s="62"/>
    </row>
    <row r="1357" spans="9:15" s="61" customFormat="1" x14ac:dyDescent="0.35">
      <c r="I1357" s="116"/>
      <c r="K1357" s="62"/>
      <c r="L1357" s="62"/>
      <c r="M1357" s="83"/>
      <c r="N1357" s="83"/>
      <c r="O1357" s="62"/>
    </row>
    <row r="1358" spans="9:15" s="61" customFormat="1" x14ac:dyDescent="0.35">
      <c r="I1358" s="116"/>
      <c r="K1358" s="62"/>
      <c r="L1358" s="62"/>
      <c r="M1358" s="83"/>
      <c r="N1358" s="83"/>
      <c r="O1358" s="62"/>
    </row>
    <row r="1359" spans="9:15" s="61" customFormat="1" x14ac:dyDescent="0.35">
      <c r="I1359" s="116"/>
      <c r="K1359" s="62"/>
      <c r="L1359" s="62"/>
      <c r="M1359" s="83"/>
      <c r="N1359" s="83"/>
      <c r="O1359" s="62"/>
    </row>
    <row r="1360" spans="9:15" s="61" customFormat="1" x14ac:dyDescent="0.35">
      <c r="I1360" s="116"/>
      <c r="K1360" s="62"/>
      <c r="L1360" s="62"/>
      <c r="M1360" s="83"/>
      <c r="N1360" s="83"/>
      <c r="O1360" s="62"/>
    </row>
    <row r="1361" spans="9:15" s="61" customFormat="1" x14ac:dyDescent="0.35">
      <c r="I1361" s="116"/>
      <c r="K1361" s="62"/>
      <c r="L1361" s="62"/>
      <c r="M1361" s="83"/>
      <c r="N1361" s="83"/>
      <c r="O1361" s="62"/>
    </row>
    <row r="1362" spans="9:15" s="61" customFormat="1" x14ac:dyDescent="0.35">
      <c r="I1362" s="116"/>
      <c r="K1362" s="62"/>
      <c r="L1362" s="62"/>
      <c r="M1362" s="83"/>
      <c r="N1362" s="83"/>
      <c r="O1362" s="62"/>
    </row>
    <row r="1363" spans="9:15" s="61" customFormat="1" x14ac:dyDescent="0.35">
      <c r="I1363" s="116"/>
      <c r="K1363" s="62"/>
      <c r="L1363" s="62"/>
      <c r="M1363" s="83"/>
      <c r="N1363" s="83"/>
      <c r="O1363" s="62"/>
    </row>
    <row r="1364" spans="9:15" s="61" customFormat="1" x14ac:dyDescent="0.35">
      <c r="I1364" s="116"/>
      <c r="K1364" s="62"/>
      <c r="L1364" s="62"/>
      <c r="M1364" s="83"/>
      <c r="N1364" s="83"/>
      <c r="O1364" s="62"/>
    </row>
    <row r="1365" spans="9:15" s="61" customFormat="1" x14ac:dyDescent="0.35">
      <c r="I1365" s="116"/>
      <c r="K1365" s="62"/>
      <c r="L1365" s="62"/>
      <c r="M1365" s="83"/>
      <c r="N1365" s="83"/>
      <c r="O1365" s="62"/>
    </row>
    <row r="1366" spans="9:15" s="61" customFormat="1" x14ac:dyDescent="0.35">
      <c r="I1366" s="116"/>
      <c r="K1366" s="62"/>
      <c r="L1366" s="62"/>
      <c r="M1366" s="83"/>
      <c r="N1366" s="83"/>
      <c r="O1366" s="62"/>
    </row>
    <row r="1367" spans="9:15" s="61" customFormat="1" x14ac:dyDescent="0.35">
      <c r="I1367" s="116"/>
      <c r="K1367" s="62"/>
      <c r="L1367" s="62"/>
      <c r="M1367" s="83"/>
      <c r="N1367" s="83"/>
      <c r="O1367" s="62"/>
    </row>
    <row r="1368" spans="9:15" s="61" customFormat="1" x14ac:dyDescent="0.35">
      <c r="I1368" s="116"/>
      <c r="K1368" s="62"/>
      <c r="L1368" s="62"/>
      <c r="M1368" s="83"/>
      <c r="N1368" s="83"/>
      <c r="O1368" s="62"/>
    </row>
    <row r="1369" spans="9:15" s="61" customFormat="1" x14ac:dyDescent="0.35">
      <c r="I1369" s="116"/>
      <c r="K1369" s="62"/>
      <c r="L1369" s="62"/>
      <c r="M1369" s="83"/>
      <c r="N1369" s="83"/>
      <c r="O1369" s="62"/>
    </row>
    <row r="1370" spans="9:15" s="61" customFormat="1" x14ac:dyDescent="0.35">
      <c r="I1370" s="116"/>
      <c r="K1370" s="62"/>
      <c r="L1370" s="62"/>
      <c r="M1370" s="83"/>
      <c r="N1370" s="83"/>
      <c r="O1370" s="62"/>
    </row>
    <row r="1371" spans="9:15" s="61" customFormat="1" x14ac:dyDescent="0.35">
      <c r="I1371" s="116"/>
      <c r="K1371" s="62"/>
      <c r="L1371" s="62"/>
      <c r="M1371" s="83"/>
      <c r="N1371" s="83"/>
      <c r="O1371" s="62"/>
    </row>
    <row r="1372" spans="9:15" s="61" customFormat="1" x14ac:dyDescent="0.35">
      <c r="I1372" s="116"/>
      <c r="K1372" s="62"/>
      <c r="L1372" s="62"/>
      <c r="M1372" s="83"/>
      <c r="N1372" s="83"/>
      <c r="O1372" s="62"/>
    </row>
    <row r="1373" spans="9:15" s="61" customFormat="1" x14ac:dyDescent="0.35">
      <c r="I1373" s="116"/>
      <c r="K1373" s="62"/>
      <c r="L1373" s="62"/>
      <c r="M1373" s="83"/>
      <c r="N1373" s="83"/>
      <c r="O1373" s="62"/>
    </row>
    <row r="1374" spans="9:15" s="61" customFormat="1" x14ac:dyDescent="0.35">
      <c r="I1374" s="116"/>
      <c r="K1374" s="62"/>
      <c r="L1374" s="62"/>
      <c r="M1374" s="83"/>
      <c r="N1374" s="83"/>
      <c r="O1374" s="62"/>
    </row>
    <row r="1375" spans="9:15" s="61" customFormat="1" x14ac:dyDescent="0.35">
      <c r="I1375" s="116"/>
      <c r="K1375" s="62"/>
      <c r="L1375" s="62"/>
      <c r="M1375" s="83"/>
      <c r="N1375" s="83"/>
      <c r="O1375" s="62"/>
    </row>
    <row r="1376" spans="9:15" s="61" customFormat="1" x14ac:dyDescent="0.35">
      <c r="I1376" s="116"/>
      <c r="K1376" s="62"/>
      <c r="L1376" s="62"/>
      <c r="M1376" s="83"/>
      <c r="N1376" s="83"/>
      <c r="O1376" s="62"/>
    </row>
    <row r="1377" spans="9:15" s="61" customFormat="1" x14ac:dyDescent="0.35">
      <c r="I1377" s="116"/>
      <c r="K1377" s="62"/>
      <c r="L1377" s="62"/>
      <c r="M1377" s="83"/>
      <c r="N1377" s="83"/>
      <c r="O1377" s="62"/>
    </row>
    <row r="1378" spans="9:15" s="61" customFormat="1" x14ac:dyDescent="0.35">
      <c r="I1378" s="116"/>
      <c r="K1378" s="62"/>
      <c r="L1378" s="62"/>
      <c r="M1378" s="83"/>
      <c r="N1378" s="83"/>
      <c r="O1378" s="62"/>
    </row>
    <row r="1379" spans="9:15" s="61" customFormat="1" x14ac:dyDescent="0.35">
      <c r="I1379" s="116"/>
      <c r="K1379" s="62"/>
      <c r="L1379" s="62"/>
      <c r="M1379" s="83"/>
      <c r="N1379" s="83"/>
      <c r="O1379" s="62"/>
    </row>
    <row r="1380" spans="9:15" s="61" customFormat="1" x14ac:dyDescent="0.35">
      <c r="I1380" s="116"/>
      <c r="K1380" s="62"/>
      <c r="L1380" s="62"/>
      <c r="M1380" s="83"/>
      <c r="N1380" s="83"/>
      <c r="O1380" s="62"/>
    </row>
    <row r="1381" spans="9:15" s="61" customFormat="1" x14ac:dyDescent="0.35">
      <c r="I1381" s="116"/>
      <c r="K1381" s="62"/>
      <c r="L1381" s="62"/>
      <c r="M1381" s="83"/>
      <c r="N1381" s="83"/>
      <c r="O1381" s="62"/>
    </row>
    <row r="1382" spans="9:15" s="61" customFormat="1" x14ac:dyDescent="0.35">
      <c r="I1382" s="116"/>
      <c r="K1382" s="62"/>
      <c r="L1382" s="62"/>
      <c r="M1382" s="83"/>
      <c r="N1382" s="83"/>
      <c r="O1382" s="62"/>
    </row>
    <row r="1383" spans="9:15" s="61" customFormat="1" x14ac:dyDescent="0.35">
      <c r="I1383" s="116"/>
      <c r="K1383" s="62"/>
      <c r="L1383" s="62"/>
      <c r="M1383" s="83"/>
      <c r="N1383" s="83"/>
      <c r="O1383" s="62"/>
    </row>
    <row r="1384" spans="9:15" s="61" customFormat="1" x14ac:dyDescent="0.35">
      <c r="I1384" s="116"/>
      <c r="K1384" s="62"/>
      <c r="L1384" s="62"/>
      <c r="M1384" s="83"/>
      <c r="N1384" s="83"/>
      <c r="O1384" s="62"/>
    </row>
    <row r="1385" spans="9:15" s="61" customFormat="1" x14ac:dyDescent="0.35">
      <c r="I1385" s="116"/>
      <c r="K1385" s="62"/>
      <c r="L1385" s="62"/>
      <c r="M1385" s="83"/>
      <c r="N1385" s="83"/>
      <c r="O1385" s="62"/>
    </row>
    <row r="1386" spans="9:15" s="61" customFormat="1" x14ac:dyDescent="0.35">
      <c r="I1386" s="116"/>
      <c r="K1386" s="62"/>
      <c r="L1386" s="62"/>
      <c r="M1386" s="83"/>
      <c r="N1386" s="83"/>
      <c r="O1386" s="62"/>
    </row>
    <row r="1387" spans="9:15" s="61" customFormat="1" x14ac:dyDescent="0.35">
      <c r="I1387" s="116"/>
      <c r="K1387" s="62"/>
      <c r="L1387" s="62"/>
      <c r="M1387" s="83"/>
      <c r="N1387" s="83"/>
      <c r="O1387" s="62"/>
    </row>
    <row r="1388" spans="9:15" s="61" customFormat="1" x14ac:dyDescent="0.35">
      <c r="I1388" s="116"/>
      <c r="K1388" s="62"/>
      <c r="L1388" s="62"/>
      <c r="M1388" s="83"/>
      <c r="N1388" s="83"/>
      <c r="O1388" s="62"/>
    </row>
    <row r="1389" spans="9:15" s="61" customFormat="1" x14ac:dyDescent="0.35">
      <c r="I1389" s="116"/>
      <c r="K1389" s="62"/>
      <c r="L1389" s="62"/>
      <c r="M1389" s="83"/>
      <c r="N1389" s="83"/>
      <c r="O1389" s="62"/>
    </row>
    <row r="1390" spans="9:15" s="61" customFormat="1" x14ac:dyDescent="0.35">
      <c r="I1390" s="116"/>
      <c r="K1390" s="62"/>
      <c r="L1390" s="62"/>
      <c r="M1390" s="83"/>
      <c r="N1390" s="83"/>
      <c r="O1390" s="62"/>
    </row>
    <row r="1391" spans="9:15" s="61" customFormat="1" x14ac:dyDescent="0.35">
      <c r="I1391" s="116"/>
      <c r="K1391" s="62"/>
      <c r="L1391" s="62"/>
      <c r="M1391" s="83"/>
      <c r="N1391" s="83"/>
      <c r="O1391" s="62"/>
    </row>
    <row r="1392" spans="9:15" s="61" customFormat="1" x14ac:dyDescent="0.35">
      <c r="I1392" s="116"/>
      <c r="K1392" s="62"/>
      <c r="L1392" s="62"/>
      <c r="M1392" s="83"/>
      <c r="N1392" s="83"/>
      <c r="O1392" s="62"/>
    </row>
    <row r="1393" spans="9:15" s="61" customFormat="1" x14ac:dyDescent="0.35">
      <c r="I1393" s="116"/>
      <c r="K1393" s="62"/>
      <c r="L1393" s="62"/>
      <c r="M1393" s="83"/>
      <c r="N1393" s="83"/>
      <c r="O1393" s="62"/>
    </row>
    <row r="1394" spans="9:15" s="61" customFormat="1" x14ac:dyDescent="0.35">
      <c r="I1394" s="116"/>
      <c r="K1394" s="62"/>
      <c r="L1394" s="62"/>
      <c r="M1394" s="83"/>
      <c r="N1394" s="83"/>
      <c r="O1394" s="62"/>
    </row>
    <row r="1395" spans="9:15" s="61" customFormat="1" x14ac:dyDescent="0.35">
      <c r="I1395" s="116"/>
      <c r="K1395" s="62"/>
      <c r="L1395" s="62"/>
      <c r="M1395" s="83"/>
      <c r="N1395" s="83"/>
      <c r="O1395" s="62"/>
    </row>
    <row r="1396" spans="9:15" s="61" customFormat="1" x14ac:dyDescent="0.35">
      <c r="I1396" s="116"/>
      <c r="K1396" s="62"/>
      <c r="L1396" s="62"/>
      <c r="M1396" s="83"/>
      <c r="N1396" s="83"/>
      <c r="O1396" s="62"/>
    </row>
    <row r="1397" spans="9:15" s="61" customFormat="1" x14ac:dyDescent="0.35">
      <c r="I1397" s="116"/>
      <c r="K1397" s="62"/>
      <c r="L1397" s="62"/>
      <c r="M1397" s="83"/>
      <c r="N1397" s="83"/>
      <c r="O1397" s="62"/>
    </row>
    <row r="1398" spans="9:15" s="61" customFormat="1" x14ac:dyDescent="0.35">
      <c r="I1398" s="116"/>
      <c r="K1398" s="62"/>
      <c r="L1398" s="62"/>
      <c r="M1398" s="83"/>
      <c r="N1398" s="83"/>
      <c r="O1398" s="62"/>
    </row>
    <row r="1399" spans="9:15" s="61" customFormat="1" x14ac:dyDescent="0.35">
      <c r="I1399" s="116"/>
      <c r="K1399" s="62"/>
      <c r="L1399" s="62"/>
      <c r="M1399" s="83"/>
      <c r="N1399" s="83"/>
      <c r="O1399" s="62"/>
    </row>
    <row r="1400" spans="9:15" s="61" customFormat="1" x14ac:dyDescent="0.35">
      <c r="I1400" s="116"/>
      <c r="K1400" s="62"/>
      <c r="L1400" s="62"/>
      <c r="M1400" s="83"/>
      <c r="N1400" s="83"/>
      <c r="O1400" s="62"/>
    </row>
    <row r="1401" spans="9:15" s="61" customFormat="1" x14ac:dyDescent="0.35">
      <c r="I1401" s="116"/>
      <c r="K1401" s="62"/>
      <c r="L1401" s="62"/>
      <c r="M1401" s="83"/>
      <c r="N1401" s="83"/>
      <c r="O1401" s="62"/>
    </row>
    <row r="1402" spans="9:15" s="61" customFormat="1" x14ac:dyDescent="0.35">
      <c r="I1402" s="116"/>
      <c r="K1402" s="62"/>
      <c r="L1402" s="62"/>
      <c r="M1402" s="83"/>
      <c r="N1402" s="83"/>
      <c r="O1402" s="62"/>
    </row>
    <row r="1403" spans="9:15" s="61" customFormat="1" x14ac:dyDescent="0.35">
      <c r="I1403" s="116"/>
      <c r="K1403" s="62"/>
      <c r="L1403" s="62"/>
      <c r="M1403" s="83"/>
      <c r="N1403" s="83"/>
      <c r="O1403" s="62"/>
    </row>
    <row r="1404" spans="9:15" s="61" customFormat="1" x14ac:dyDescent="0.35">
      <c r="I1404" s="116"/>
      <c r="K1404" s="62"/>
      <c r="L1404" s="62"/>
      <c r="M1404" s="83"/>
      <c r="N1404" s="83"/>
      <c r="O1404" s="62"/>
    </row>
    <row r="1405" spans="9:15" s="61" customFormat="1" x14ac:dyDescent="0.35">
      <c r="I1405" s="116"/>
      <c r="K1405" s="62"/>
      <c r="L1405" s="62"/>
      <c r="M1405" s="83"/>
      <c r="N1405" s="83"/>
      <c r="O1405" s="62"/>
    </row>
    <row r="1406" spans="9:15" s="61" customFormat="1" x14ac:dyDescent="0.35">
      <c r="I1406" s="116"/>
      <c r="K1406" s="62"/>
      <c r="L1406" s="62"/>
      <c r="M1406" s="83"/>
      <c r="N1406" s="83"/>
      <c r="O1406" s="62"/>
    </row>
    <row r="1407" spans="9:15" s="61" customFormat="1" x14ac:dyDescent="0.35">
      <c r="I1407" s="116"/>
      <c r="K1407" s="62"/>
      <c r="L1407" s="62"/>
      <c r="M1407" s="83"/>
      <c r="N1407" s="83"/>
      <c r="O1407" s="62"/>
    </row>
    <row r="1408" spans="9:15" s="61" customFormat="1" x14ac:dyDescent="0.35">
      <c r="I1408" s="116"/>
      <c r="K1408" s="62"/>
      <c r="L1408" s="62"/>
      <c r="M1408" s="83"/>
      <c r="N1408" s="83"/>
      <c r="O1408" s="62"/>
    </row>
    <row r="1409" spans="9:15" s="61" customFormat="1" x14ac:dyDescent="0.35">
      <c r="I1409" s="116"/>
      <c r="K1409" s="62"/>
      <c r="L1409" s="62"/>
      <c r="M1409" s="83"/>
      <c r="N1409" s="83"/>
      <c r="O1409" s="62"/>
    </row>
    <row r="1410" spans="9:15" s="61" customFormat="1" x14ac:dyDescent="0.35">
      <c r="I1410" s="116"/>
      <c r="K1410" s="62"/>
      <c r="L1410" s="62"/>
      <c r="M1410" s="83"/>
      <c r="N1410" s="83"/>
      <c r="O1410" s="62"/>
    </row>
    <row r="1411" spans="9:15" s="61" customFormat="1" x14ac:dyDescent="0.35">
      <c r="I1411" s="116"/>
      <c r="K1411" s="62"/>
      <c r="L1411" s="62"/>
      <c r="M1411" s="83"/>
      <c r="N1411" s="83"/>
      <c r="O1411" s="62"/>
    </row>
    <row r="1412" spans="9:15" s="61" customFormat="1" x14ac:dyDescent="0.35">
      <c r="I1412" s="116"/>
      <c r="K1412" s="62"/>
      <c r="L1412" s="62"/>
      <c r="M1412" s="83"/>
      <c r="N1412" s="83"/>
      <c r="O1412" s="62"/>
    </row>
    <row r="1413" spans="9:15" s="61" customFormat="1" x14ac:dyDescent="0.35">
      <c r="I1413" s="116"/>
      <c r="K1413" s="62"/>
      <c r="L1413" s="62"/>
      <c r="M1413" s="83"/>
      <c r="N1413" s="83"/>
      <c r="O1413" s="62"/>
    </row>
    <row r="1414" spans="9:15" s="61" customFormat="1" x14ac:dyDescent="0.35">
      <c r="I1414" s="116"/>
      <c r="K1414" s="62"/>
      <c r="L1414" s="62"/>
      <c r="M1414" s="83"/>
      <c r="N1414" s="83"/>
      <c r="O1414" s="62"/>
    </row>
    <row r="1415" spans="9:15" s="61" customFormat="1" x14ac:dyDescent="0.35">
      <c r="I1415" s="116"/>
      <c r="K1415" s="62"/>
      <c r="L1415" s="62"/>
      <c r="M1415" s="83"/>
      <c r="N1415" s="83"/>
      <c r="O1415" s="62"/>
    </row>
    <row r="1416" spans="9:15" s="61" customFormat="1" x14ac:dyDescent="0.35">
      <c r="I1416" s="116"/>
      <c r="K1416" s="62"/>
      <c r="L1416" s="62"/>
      <c r="M1416" s="83"/>
      <c r="N1416" s="83"/>
      <c r="O1416" s="62"/>
    </row>
    <row r="1417" spans="9:15" s="61" customFormat="1" x14ac:dyDescent="0.35">
      <c r="I1417" s="116"/>
      <c r="K1417" s="62"/>
      <c r="L1417" s="62"/>
      <c r="M1417" s="83"/>
      <c r="N1417" s="83"/>
      <c r="O1417" s="62"/>
    </row>
    <row r="1418" spans="9:15" s="61" customFormat="1" x14ac:dyDescent="0.35">
      <c r="I1418" s="116"/>
      <c r="K1418" s="62"/>
      <c r="L1418" s="62"/>
      <c r="M1418" s="83"/>
      <c r="N1418" s="83"/>
      <c r="O1418" s="62"/>
    </row>
    <row r="1419" spans="9:15" s="61" customFormat="1" x14ac:dyDescent="0.35">
      <c r="I1419" s="116"/>
      <c r="K1419" s="62"/>
      <c r="L1419" s="62"/>
      <c r="M1419" s="83"/>
      <c r="N1419" s="83"/>
      <c r="O1419" s="62"/>
    </row>
    <row r="1420" spans="9:15" s="61" customFormat="1" x14ac:dyDescent="0.35">
      <c r="I1420" s="116"/>
      <c r="K1420" s="62"/>
      <c r="L1420" s="62"/>
      <c r="M1420" s="83"/>
      <c r="N1420" s="83"/>
      <c r="O1420" s="62"/>
    </row>
    <row r="1421" spans="9:15" s="61" customFormat="1" x14ac:dyDescent="0.35">
      <c r="I1421" s="116"/>
      <c r="K1421" s="62"/>
      <c r="L1421" s="62"/>
      <c r="M1421" s="83"/>
      <c r="N1421" s="83"/>
      <c r="O1421" s="62"/>
    </row>
    <row r="1422" spans="9:15" s="61" customFormat="1" x14ac:dyDescent="0.35">
      <c r="I1422" s="116"/>
      <c r="K1422" s="62"/>
      <c r="L1422" s="62"/>
      <c r="M1422" s="83"/>
      <c r="N1422" s="83"/>
      <c r="O1422" s="62"/>
    </row>
    <row r="1423" spans="9:15" s="61" customFormat="1" x14ac:dyDescent="0.35">
      <c r="I1423" s="116"/>
      <c r="K1423" s="62"/>
      <c r="L1423" s="62"/>
      <c r="M1423" s="83"/>
      <c r="N1423" s="83"/>
      <c r="O1423" s="62"/>
    </row>
    <row r="1424" spans="9:15" s="61" customFormat="1" x14ac:dyDescent="0.35">
      <c r="I1424" s="116"/>
      <c r="K1424" s="62"/>
      <c r="L1424" s="62"/>
      <c r="M1424" s="83"/>
      <c r="N1424" s="83"/>
      <c r="O1424" s="62"/>
    </row>
    <row r="1425" spans="9:15" s="61" customFormat="1" x14ac:dyDescent="0.35">
      <c r="I1425" s="116"/>
      <c r="K1425" s="62"/>
      <c r="L1425" s="62"/>
      <c r="M1425" s="83"/>
      <c r="N1425" s="83"/>
      <c r="O1425" s="62"/>
    </row>
    <row r="1426" spans="9:15" s="61" customFormat="1" x14ac:dyDescent="0.35">
      <c r="I1426" s="116"/>
      <c r="K1426" s="62"/>
      <c r="L1426" s="62"/>
      <c r="M1426" s="83"/>
      <c r="N1426" s="83"/>
      <c r="O1426" s="62"/>
    </row>
    <row r="1427" spans="9:15" s="61" customFormat="1" x14ac:dyDescent="0.35">
      <c r="I1427" s="116"/>
      <c r="K1427" s="62"/>
      <c r="L1427" s="62"/>
      <c r="M1427" s="83"/>
      <c r="N1427" s="83"/>
      <c r="O1427" s="62"/>
    </row>
    <row r="1428" spans="9:15" s="61" customFormat="1" x14ac:dyDescent="0.35">
      <c r="I1428" s="116"/>
      <c r="K1428" s="62"/>
      <c r="L1428" s="62"/>
      <c r="M1428" s="83"/>
      <c r="N1428" s="83"/>
      <c r="O1428" s="62"/>
    </row>
    <row r="1429" spans="9:15" s="61" customFormat="1" x14ac:dyDescent="0.35">
      <c r="I1429" s="116"/>
      <c r="K1429" s="62"/>
      <c r="L1429" s="62"/>
      <c r="M1429" s="83"/>
      <c r="N1429" s="83"/>
      <c r="O1429" s="62"/>
    </row>
    <row r="1430" spans="9:15" s="61" customFormat="1" x14ac:dyDescent="0.35">
      <c r="I1430" s="116"/>
      <c r="K1430" s="62"/>
      <c r="L1430" s="62"/>
      <c r="M1430" s="83"/>
      <c r="N1430" s="83"/>
      <c r="O1430" s="62"/>
    </row>
    <row r="1431" spans="9:15" s="61" customFormat="1" x14ac:dyDescent="0.35">
      <c r="I1431" s="116"/>
      <c r="K1431" s="62"/>
      <c r="L1431" s="62"/>
      <c r="M1431" s="83"/>
      <c r="N1431" s="83"/>
      <c r="O1431" s="62"/>
    </row>
    <row r="1432" spans="9:15" s="61" customFormat="1" x14ac:dyDescent="0.35">
      <c r="I1432" s="116"/>
      <c r="K1432" s="62"/>
      <c r="L1432" s="62"/>
      <c r="M1432" s="83"/>
      <c r="N1432" s="83"/>
      <c r="O1432" s="62"/>
    </row>
    <row r="1433" spans="9:15" s="61" customFormat="1" x14ac:dyDescent="0.35">
      <c r="I1433" s="116"/>
      <c r="K1433" s="62"/>
      <c r="L1433" s="62"/>
      <c r="M1433" s="83"/>
      <c r="N1433" s="83"/>
      <c r="O1433" s="62"/>
    </row>
    <row r="1434" spans="9:15" s="61" customFormat="1" x14ac:dyDescent="0.35">
      <c r="I1434" s="116"/>
      <c r="K1434" s="62"/>
      <c r="L1434" s="62"/>
      <c r="M1434" s="83"/>
      <c r="N1434" s="83"/>
      <c r="O1434" s="62"/>
    </row>
    <row r="1435" spans="9:15" s="61" customFormat="1" x14ac:dyDescent="0.35">
      <c r="I1435" s="116"/>
      <c r="K1435" s="62"/>
      <c r="L1435" s="62"/>
      <c r="M1435" s="83"/>
      <c r="N1435" s="83"/>
      <c r="O1435" s="62"/>
    </row>
    <row r="1436" spans="9:15" s="61" customFormat="1" x14ac:dyDescent="0.35">
      <c r="I1436" s="116"/>
      <c r="K1436" s="62"/>
      <c r="L1436" s="62"/>
      <c r="M1436" s="83"/>
      <c r="N1436" s="83"/>
      <c r="O1436" s="62"/>
    </row>
    <row r="1437" spans="9:15" s="61" customFormat="1" x14ac:dyDescent="0.35">
      <c r="I1437" s="116"/>
      <c r="K1437" s="62"/>
      <c r="L1437" s="62"/>
      <c r="M1437" s="83"/>
      <c r="N1437" s="83"/>
      <c r="O1437" s="62"/>
    </row>
    <row r="1438" spans="9:15" s="61" customFormat="1" x14ac:dyDescent="0.35">
      <c r="I1438" s="116"/>
      <c r="K1438" s="62"/>
      <c r="L1438" s="62"/>
      <c r="M1438" s="83"/>
      <c r="N1438" s="83"/>
      <c r="O1438" s="62"/>
    </row>
    <row r="1439" spans="9:15" s="61" customFormat="1" x14ac:dyDescent="0.35">
      <c r="I1439" s="116"/>
      <c r="K1439" s="62"/>
      <c r="L1439" s="62"/>
      <c r="M1439" s="83"/>
      <c r="N1439" s="83"/>
      <c r="O1439" s="62"/>
    </row>
    <row r="1440" spans="9:15" s="61" customFormat="1" x14ac:dyDescent="0.35">
      <c r="I1440" s="116"/>
      <c r="K1440" s="62"/>
      <c r="L1440" s="62"/>
      <c r="M1440" s="83"/>
      <c r="N1440" s="83"/>
      <c r="O1440" s="62"/>
    </row>
    <row r="1441" spans="9:15" s="61" customFormat="1" x14ac:dyDescent="0.35">
      <c r="I1441" s="116"/>
      <c r="K1441" s="62"/>
      <c r="L1441" s="62"/>
      <c r="M1441" s="83"/>
      <c r="N1441" s="83"/>
      <c r="O1441" s="62"/>
    </row>
    <row r="1442" spans="9:15" s="61" customFormat="1" x14ac:dyDescent="0.35">
      <c r="I1442" s="116"/>
      <c r="K1442" s="62"/>
      <c r="L1442" s="62"/>
      <c r="M1442" s="83"/>
      <c r="N1442" s="83"/>
      <c r="O1442" s="62"/>
    </row>
    <row r="1443" spans="9:15" s="61" customFormat="1" x14ac:dyDescent="0.35">
      <c r="I1443" s="116"/>
      <c r="K1443" s="62"/>
      <c r="L1443" s="62"/>
      <c r="M1443" s="83"/>
      <c r="N1443" s="83"/>
      <c r="O1443" s="62"/>
    </row>
    <row r="1444" spans="9:15" s="61" customFormat="1" x14ac:dyDescent="0.35">
      <c r="I1444" s="116"/>
      <c r="K1444" s="62"/>
      <c r="L1444" s="62"/>
      <c r="M1444" s="83"/>
      <c r="N1444" s="83"/>
      <c r="O1444" s="62"/>
    </row>
    <row r="1445" spans="9:15" s="61" customFormat="1" x14ac:dyDescent="0.35">
      <c r="I1445" s="116"/>
      <c r="K1445" s="62"/>
      <c r="L1445" s="62"/>
      <c r="M1445" s="83"/>
      <c r="N1445" s="83"/>
      <c r="O1445" s="62"/>
    </row>
    <row r="1446" spans="9:15" s="61" customFormat="1" x14ac:dyDescent="0.35">
      <c r="I1446" s="116"/>
      <c r="K1446" s="62"/>
      <c r="L1446" s="62"/>
      <c r="M1446" s="83"/>
      <c r="N1446" s="83"/>
      <c r="O1446" s="62"/>
    </row>
    <row r="1447" spans="9:15" s="61" customFormat="1" x14ac:dyDescent="0.35">
      <c r="I1447" s="116"/>
      <c r="K1447" s="62"/>
      <c r="L1447" s="62"/>
      <c r="M1447" s="83"/>
      <c r="N1447" s="83"/>
      <c r="O1447" s="62"/>
    </row>
    <row r="1448" spans="9:15" s="61" customFormat="1" x14ac:dyDescent="0.35">
      <c r="I1448" s="116"/>
      <c r="K1448" s="62"/>
      <c r="L1448" s="62"/>
      <c r="M1448" s="83"/>
      <c r="N1448" s="83"/>
      <c r="O1448" s="62"/>
    </row>
    <row r="1449" spans="9:15" s="61" customFormat="1" x14ac:dyDescent="0.35">
      <c r="I1449" s="116"/>
      <c r="K1449" s="62"/>
      <c r="L1449" s="62"/>
      <c r="M1449" s="83"/>
      <c r="N1449" s="83"/>
      <c r="O1449" s="62"/>
    </row>
    <row r="1450" spans="9:15" s="61" customFormat="1" x14ac:dyDescent="0.35">
      <c r="I1450" s="116"/>
      <c r="K1450" s="62"/>
      <c r="L1450" s="62"/>
      <c r="M1450" s="83"/>
      <c r="N1450" s="83"/>
      <c r="O1450" s="62"/>
    </row>
    <row r="1451" spans="9:15" s="61" customFormat="1" x14ac:dyDescent="0.35">
      <c r="I1451" s="116"/>
      <c r="K1451" s="62"/>
      <c r="L1451" s="62"/>
      <c r="M1451" s="83"/>
      <c r="N1451" s="83"/>
      <c r="O1451" s="62"/>
    </row>
    <row r="1452" spans="9:15" s="61" customFormat="1" x14ac:dyDescent="0.35">
      <c r="I1452" s="116"/>
      <c r="K1452" s="62"/>
      <c r="L1452" s="62"/>
      <c r="M1452" s="83"/>
      <c r="N1452" s="83"/>
      <c r="O1452" s="62"/>
    </row>
    <row r="1453" spans="9:15" s="61" customFormat="1" x14ac:dyDescent="0.35">
      <c r="I1453" s="116"/>
      <c r="K1453" s="62"/>
      <c r="L1453" s="62"/>
      <c r="M1453" s="83"/>
      <c r="N1453" s="83"/>
      <c r="O1453" s="62"/>
    </row>
    <row r="1454" spans="9:15" s="61" customFormat="1" x14ac:dyDescent="0.35">
      <c r="I1454" s="116"/>
      <c r="K1454" s="62"/>
      <c r="L1454" s="62"/>
      <c r="M1454" s="83"/>
      <c r="N1454" s="83"/>
      <c r="O1454" s="62"/>
    </row>
    <row r="1455" spans="9:15" s="61" customFormat="1" x14ac:dyDescent="0.35">
      <c r="I1455" s="116"/>
      <c r="K1455" s="62"/>
      <c r="L1455" s="62"/>
      <c r="M1455" s="83"/>
      <c r="N1455" s="83"/>
      <c r="O1455" s="62"/>
    </row>
    <row r="1456" spans="9:15" s="61" customFormat="1" x14ac:dyDescent="0.35">
      <c r="I1456" s="116"/>
      <c r="K1456" s="62"/>
      <c r="L1456" s="62"/>
      <c r="M1456" s="83"/>
      <c r="N1456" s="83"/>
      <c r="O1456" s="62"/>
    </row>
    <row r="1457" spans="9:15" s="61" customFormat="1" x14ac:dyDescent="0.35">
      <c r="I1457" s="116"/>
      <c r="K1457" s="62"/>
      <c r="L1457" s="62"/>
      <c r="M1457" s="83"/>
      <c r="N1457" s="83"/>
      <c r="O1457" s="62"/>
    </row>
    <row r="1458" spans="9:15" s="61" customFormat="1" x14ac:dyDescent="0.35">
      <c r="I1458" s="116"/>
      <c r="K1458" s="62"/>
      <c r="L1458" s="62"/>
      <c r="M1458" s="83"/>
      <c r="N1458" s="83"/>
      <c r="O1458" s="62"/>
    </row>
    <row r="1459" spans="9:15" s="61" customFormat="1" x14ac:dyDescent="0.35">
      <c r="I1459" s="116"/>
      <c r="K1459" s="62"/>
      <c r="L1459" s="62"/>
      <c r="M1459" s="83"/>
      <c r="N1459" s="83"/>
      <c r="O1459" s="62"/>
    </row>
    <row r="1460" spans="9:15" s="61" customFormat="1" x14ac:dyDescent="0.35">
      <c r="I1460" s="116"/>
      <c r="K1460" s="62"/>
      <c r="L1460" s="62"/>
      <c r="M1460" s="83"/>
      <c r="N1460" s="83"/>
      <c r="O1460" s="62"/>
    </row>
    <row r="1461" spans="9:15" s="61" customFormat="1" x14ac:dyDescent="0.35">
      <c r="I1461" s="116"/>
      <c r="K1461" s="62"/>
      <c r="L1461" s="62"/>
      <c r="M1461" s="83"/>
      <c r="N1461" s="83"/>
      <c r="O1461" s="62"/>
    </row>
    <row r="1462" spans="9:15" s="61" customFormat="1" x14ac:dyDescent="0.35">
      <c r="I1462" s="116"/>
      <c r="K1462" s="62"/>
      <c r="L1462" s="62"/>
      <c r="M1462" s="83"/>
      <c r="N1462" s="83"/>
      <c r="O1462" s="62"/>
    </row>
    <row r="1463" spans="9:15" s="61" customFormat="1" x14ac:dyDescent="0.35">
      <c r="I1463" s="116"/>
      <c r="K1463" s="62"/>
      <c r="L1463" s="62"/>
      <c r="M1463" s="83"/>
      <c r="N1463" s="83"/>
      <c r="O1463" s="62"/>
    </row>
    <row r="1464" spans="9:15" s="61" customFormat="1" x14ac:dyDescent="0.35">
      <c r="I1464" s="116"/>
      <c r="K1464" s="62"/>
      <c r="L1464" s="62"/>
      <c r="M1464" s="83"/>
      <c r="N1464" s="83"/>
      <c r="O1464" s="62"/>
    </row>
    <row r="1465" spans="9:15" s="61" customFormat="1" x14ac:dyDescent="0.35">
      <c r="I1465" s="116"/>
      <c r="K1465" s="62"/>
      <c r="L1465" s="62"/>
      <c r="M1465" s="83"/>
      <c r="N1465" s="83"/>
      <c r="O1465" s="62"/>
    </row>
    <row r="1466" spans="9:15" s="61" customFormat="1" x14ac:dyDescent="0.35">
      <c r="I1466" s="116"/>
      <c r="K1466" s="62"/>
      <c r="L1466" s="62"/>
      <c r="M1466" s="83"/>
      <c r="N1466" s="83"/>
      <c r="O1466" s="62"/>
    </row>
    <row r="1467" spans="9:15" s="61" customFormat="1" x14ac:dyDescent="0.35">
      <c r="I1467" s="116"/>
      <c r="K1467" s="62"/>
      <c r="L1467" s="62"/>
      <c r="M1467" s="83"/>
      <c r="N1467" s="83"/>
      <c r="O1467" s="62"/>
    </row>
    <row r="1468" spans="9:15" s="61" customFormat="1" x14ac:dyDescent="0.35">
      <c r="I1468" s="116"/>
      <c r="K1468" s="62"/>
      <c r="L1468" s="62"/>
      <c r="M1468" s="83"/>
      <c r="N1468" s="83"/>
      <c r="O1468" s="62"/>
    </row>
    <row r="1469" spans="9:15" s="61" customFormat="1" x14ac:dyDescent="0.35">
      <c r="I1469" s="116"/>
      <c r="K1469" s="62"/>
      <c r="L1469" s="62"/>
      <c r="M1469" s="83"/>
      <c r="N1469" s="83"/>
      <c r="O1469" s="62"/>
    </row>
    <row r="1470" spans="9:15" s="61" customFormat="1" x14ac:dyDescent="0.35">
      <c r="I1470" s="116"/>
      <c r="K1470" s="62"/>
      <c r="L1470" s="62"/>
      <c r="M1470" s="83"/>
      <c r="N1470" s="83"/>
      <c r="O1470" s="62"/>
    </row>
    <row r="1471" spans="9:15" s="61" customFormat="1" x14ac:dyDescent="0.35">
      <c r="I1471" s="116"/>
      <c r="K1471" s="62"/>
      <c r="L1471" s="62"/>
      <c r="M1471" s="83"/>
      <c r="N1471" s="83"/>
      <c r="O1471" s="62"/>
    </row>
    <row r="1472" spans="9:15" s="61" customFormat="1" x14ac:dyDescent="0.35">
      <c r="I1472" s="116"/>
      <c r="K1472" s="62"/>
      <c r="L1472" s="62"/>
      <c r="M1472" s="83"/>
      <c r="N1472" s="83"/>
      <c r="O1472" s="62"/>
    </row>
    <row r="1473" spans="9:15" s="61" customFormat="1" x14ac:dyDescent="0.35">
      <c r="I1473" s="116"/>
      <c r="K1473" s="62"/>
      <c r="L1473" s="62"/>
      <c r="M1473" s="83"/>
      <c r="N1473" s="83"/>
      <c r="O1473" s="62"/>
    </row>
    <row r="1474" spans="9:15" s="61" customFormat="1" x14ac:dyDescent="0.35">
      <c r="I1474" s="116"/>
      <c r="K1474" s="62"/>
      <c r="L1474" s="62"/>
      <c r="M1474" s="83"/>
      <c r="N1474" s="83"/>
      <c r="O1474" s="62"/>
    </row>
    <row r="1475" spans="9:15" s="61" customFormat="1" x14ac:dyDescent="0.35">
      <c r="I1475" s="116"/>
      <c r="K1475" s="62"/>
      <c r="L1475" s="62"/>
      <c r="M1475" s="83"/>
      <c r="N1475" s="83"/>
      <c r="O1475" s="62"/>
    </row>
    <row r="1476" spans="9:15" s="61" customFormat="1" x14ac:dyDescent="0.35">
      <c r="I1476" s="116"/>
      <c r="K1476" s="62"/>
      <c r="L1476" s="62"/>
      <c r="M1476" s="83"/>
      <c r="N1476" s="83"/>
      <c r="O1476" s="62"/>
    </row>
    <row r="1477" spans="9:15" s="61" customFormat="1" x14ac:dyDescent="0.35">
      <c r="I1477" s="116"/>
      <c r="K1477" s="62"/>
      <c r="L1477" s="62"/>
      <c r="M1477" s="83"/>
      <c r="N1477" s="83"/>
      <c r="O1477" s="62"/>
    </row>
    <row r="1478" spans="9:15" s="61" customFormat="1" x14ac:dyDescent="0.35">
      <c r="I1478" s="116"/>
      <c r="K1478" s="62"/>
      <c r="L1478" s="62"/>
      <c r="M1478" s="83"/>
      <c r="N1478" s="83"/>
      <c r="O1478" s="62"/>
    </row>
    <row r="1479" spans="9:15" s="61" customFormat="1" x14ac:dyDescent="0.35">
      <c r="I1479" s="116"/>
      <c r="K1479" s="62"/>
      <c r="L1479" s="62"/>
      <c r="M1479" s="83"/>
      <c r="N1479" s="83"/>
      <c r="O1479" s="62"/>
    </row>
    <row r="1480" spans="9:15" s="61" customFormat="1" x14ac:dyDescent="0.35">
      <c r="I1480" s="116"/>
      <c r="K1480" s="62"/>
      <c r="L1480" s="62"/>
      <c r="M1480" s="83"/>
      <c r="N1480" s="83"/>
      <c r="O1480" s="62"/>
    </row>
    <row r="1481" spans="9:15" s="61" customFormat="1" x14ac:dyDescent="0.35">
      <c r="I1481" s="116"/>
      <c r="K1481" s="62"/>
      <c r="L1481" s="62"/>
      <c r="M1481" s="83"/>
      <c r="N1481" s="83"/>
      <c r="O1481" s="62"/>
    </row>
    <row r="1482" spans="9:15" s="61" customFormat="1" x14ac:dyDescent="0.35">
      <c r="I1482" s="116"/>
      <c r="K1482" s="62"/>
      <c r="L1482" s="62"/>
      <c r="M1482" s="83"/>
      <c r="N1482" s="83"/>
      <c r="O1482" s="62"/>
    </row>
    <row r="1483" spans="9:15" s="61" customFormat="1" x14ac:dyDescent="0.35">
      <c r="I1483" s="116"/>
      <c r="K1483" s="62"/>
      <c r="L1483" s="62"/>
      <c r="M1483" s="83"/>
      <c r="N1483" s="83"/>
      <c r="O1483" s="62"/>
    </row>
    <row r="1484" spans="9:15" s="61" customFormat="1" x14ac:dyDescent="0.35">
      <c r="I1484" s="116"/>
      <c r="K1484" s="62"/>
      <c r="L1484" s="62"/>
      <c r="M1484" s="83"/>
      <c r="N1484" s="83"/>
      <c r="O1484" s="62"/>
    </row>
    <row r="1485" spans="9:15" s="61" customFormat="1" x14ac:dyDescent="0.35">
      <c r="I1485" s="116"/>
      <c r="K1485" s="62"/>
      <c r="L1485" s="62"/>
      <c r="M1485" s="83"/>
      <c r="N1485" s="83"/>
      <c r="O1485" s="62"/>
    </row>
    <row r="1486" spans="9:15" s="61" customFormat="1" x14ac:dyDescent="0.35">
      <c r="I1486" s="116"/>
      <c r="K1486" s="62"/>
      <c r="L1486" s="62"/>
      <c r="M1486" s="83"/>
      <c r="N1486" s="83"/>
      <c r="O1486" s="62"/>
    </row>
    <row r="1487" spans="9:15" s="61" customFormat="1" x14ac:dyDescent="0.35">
      <c r="I1487" s="116"/>
      <c r="K1487" s="62"/>
      <c r="L1487" s="62"/>
      <c r="M1487" s="83"/>
      <c r="N1487" s="83"/>
      <c r="O1487" s="62"/>
    </row>
    <row r="1488" spans="9:15" s="61" customFormat="1" x14ac:dyDescent="0.35">
      <c r="I1488" s="116"/>
      <c r="K1488" s="62"/>
      <c r="L1488" s="62"/>
      <c r="M1488" s="83"/>
      <c r="N1488" s="83"/>
      <c r="O1488" s="62"/>
    </row>
    <row r="1489" spans="9:15" s="61" customFormat="1" x14ac:dyDescent="0.35">
      <c r="I1489" s="116"/>
      <c r="K1489" s="62"/>
      <c r="L1489" s="62"/>
      <c r="M1489" s="83"/>
      <c r="N1489" s="83"/>
      <c r="O1489" s="62"/>
    </row>
    <row r="1490" spans="9:15" s="61" customFormat="1" x14ac:dyDescent="0.35">
      <c r="I1490" s="116"/>
      <c r="K1490" s="62"/>
      <c r="L1490" s="62"/>
      <c r="M1490" s="83"/>
      <c r="N1490" s="83"/>
      <c r="O1490" s="62"/>
    </row>
    <row r="1491" spans="9:15" s="61" customFormat="1" x14ac:dyDescent="0.35">
      <c r="I1491" s="116"/>
      <c r="K1491" s="62"/>
      <c r="L1491" s="62"/>
      <c r="M1491" s="83"/>
      <c r="N1491" s="83"/>
      <c r="O1491" s="62"/>
    </row>
    <row r="1492" spans="9:15" s="61" customFormat="1" x14ac:dyDescent="0.35">
      <c r="I1492" s="116"/>
      <c r="K1492" s="62"/>
      <c r="L1492" s="62"/>
      <c r="M1492" s="83"/>
      <c r="N1492" s="83"/>
      <c r="O1492" s="62"/>
    </row>
    <row r="1493" spans="9:15" s="61" customFormat="1" x14ac:dyDescent="0.35">
      <c r="I1493" s="116"/>
      <c r="K1493" s="62"/>
      <c r="L1493" s="62"/>
      <c r="M1493" s="83"/>
      <c r="N1493" s="83"/>
      <c r="O1493" s="62"/>
    </row>
    <row r="1494" spans="9:15" s="61" customFormat="1" x14ac:dyDescent="0.35">
      <c r="I1494" s="116"/>
      <c r="K1494" s="62"/>
      <c r="L1494" s="62"/>
      <c r="M1494" s="83"/>
      <c r="N1494" s="83"/>
      <c r="O1494" s="62"/>
    </row>
    <row r="1495" spans="9:15" s="61" customFormat="1" x14ac:dyDescent="0.35">
      <c r="I1495" s="116"/>
      <c r="K1495" s="62"/>
      <c r="L1495" s="62"/>
      <c r="M1495" s="83"/>
      <c r="N1495" s="83"/>
      <c r="O1495" s="62"/>
    </row>
    <row r="1496" spans="9:15" s="61" customFormat="1" x14ac:dyDescent="0.35">
      <c r="I1496" s="116"/>
      <c r="K1496" s="62"/>
      <c r="L1496" s="62"/>
      <c r="M1496" s="83"/>
      <c r="N1496" s="83"/>
      <c r="O1496" s="62"/>
    </row>
    <row r="1497" spans="9:15" s="61" customFormat="1" x14ac:dyDescent="0.35">
      <c r="I1497" s="116"/>
      <c r="K1497" s="62"/>
      <c r="L1497" s="62"/>
      <c r="M1497" s="83"/>
      <c r="N1497" s="83"/>
      <c r="O1497" s="62"/>
    </row>
    <row r="1498" spans="9:15" s="61" customFormat="1" x14ac:dyDescent="0.35">
      <c r="I1498" s="116"/>
      <c r="K1498" s="62"/>
      <c r="L1498" s="62"/>
      <c r="M1498" s="83"/>
      <c r="N1498" s="83"/>
      <c r="O1498" s="62"/>
    </row>
    <row r="1499" spans="9:15" s="61" customFormat="1" x14ac:dyDescent="0.35">
      <c r="I1499" s="116"/>
      <c r="K1499" s="62"/>
      <c r="L1499" s="62"/>
      <c r="M1499" s="83"/>
      <c r="N1499" s="83"/>
      <c r="O1499" s="62"/>
    </row>
    <row r="1500" spans="9:15" s="61" customFormat="1" x14ac:dyDescent="0.35">
      <c r="I1500" s="116"/>
      <c r="K1500" s="62"/>
      <c r="L1500" s="62"/>
      <c r="M1500" s="83"/>
      <c r="N1500" s="83"/>
      <c r="O1500" s="62"/>
    </row>
    <row r="1501" spans="9:15" s="61" customFormat="1" x14ac:dyDescent="0.35">
      <c r="I1501" s="116"/>
      <c r="K1501" s="62"/>
      <c r="L1501" s="62"/>
      <c r="M1501" s="83"/>
      <c r="N1501" s="83"/>
      <c r="O1501" s="62"/>
    </row>
    <row r="1502" spans="9:15" s="61" customFormat="1" x14ac:dyDescent="0.35">
      <c r="I1502" s="116"/>
      <c r="K1502" s="62"/>
      <c r="L1502" s="62"/>
      <c r="M1502" s="83"/>
      <c r="N1502" s="83"/>
      <c r="O1502" s="62"/>
    </row>
    <row r="1503" spans="9:15" s="61" customFormat="1" x14ac:dyDescent="0.35">
      <c r="I1503" s="116"/>
      <c r="K1503" s="62"/>
      <c r="L1503" s="62"/>
      <c r="M1503" s="83"/>
      <c r="N1503" s="83"/>
      <c r="O1503" s="62"/>
    </row>
    <row r="1504" spans="9:15" s="61" customFormat="1" x14ac:dyDescent="0.35">
      <c r="I1504" s="116"/>
      <c r="K1504" s="62"/>
      <c r="L1504" s="62"/>
      <c r="M1504" s="83"/>
      <c r="N1504" s="83"/>
      <c r="O1504" s="62"/>
    </row>
    <row r="1505" spans="9:15" s="61" customFormat="1" x14ac:dyDescent="0.35">
      <c r="I1505" s="116"/>
      <c r="K1505" s="62"/>
      <c r="L1505" s="62"/>
      <c r="M1505" s="83"/>
      <c r="N1505" s="83"/>
      <c r="O1505" s="62"/>
    </row>
    <row r="1506" spans="9:15" s="61" customFormat="1" x14ac:dyDescent="0.35">
      <c r="I1506" s="116"/>
      <c r="K1506" s="62"/>
      <c r="L1506" s="62"/>
      <c r="M1506" s="83"/>
      <c r="N1506" s="83"/>
      <c r="O1506" s="62"/>
    </row>
    <row r="1507" spans="9:15" s="61" customFormat="1" x14ac:dyDescent="0.35">
      <c r="I1507" s="116"/>
      <c r="K1507" s="62"/>
      <c r="L1507" s="62"/>
      <c r="M1507" s="83"/>
      <c r="N1507" s="83"/>
      <c r="O1507" s="62"/>
    </row>
    <row r="1508" spans="9:15" s="61" customFormat="1" x14ac:dyDescent="0.35">
      <c r="I1508" s="116"/>
      <c r="K1508" s="62"/>
      <c r="L1508" s="62"/>
      <c r="M1508" s="83"/>
      <c r="N1508" s="83"/>
      <c r="O1508" s="62"/>
    </row>
    <row r="1509" spans="9:15" s="61" customFormat="1" x14ac:dyDescent="0.35">
      <c r="I1509" s="116"/>
      <c r="K1509" s="62"/>
      <c r="L1509" s="62"/>
      <c r="M1509" s="83"/>
      <c r="N1509" s="83"/>
      <c r="O1509" s="62"/>
    </row>
    <row r="1510" spans="9:15" s="61" customFormat="1" x14ac:dyDescent="0.35">
      <c r="I1510" s="116"/>
      <c r="K1510" s="62"/>
      <c r="L1510" s="62"/>
      <c r="M1510" s="83"/>
      <c r="N1510" s="83"/>
      <c r="O1510" s="62"/>
    </row>
    <row r="1511" spans="9:15" s="61" customFormat="1" x14ac:dyDescent="0.35">
      <c r="I1511" s="116"/>
      <c r="K1511" s="62"/>
      <c r="L1511" s="62"/>
      <c r="M1511" s="83"/>
      <c r="N1511" s="83"/>
      <c r="O1511" s="62"/>
    </row>
    <row r="1512" spans="9:15" s="61" customFormat="1" x14ac:dyDescent="0.35">
      <c r="I1512" s="116"/>
      <c r="K1512" s="62"/>
      <c r="L1512" s="62"/>
      <c r="M1512" s="83"/>
      <c r="N1512" s="83"/>
      <c r="O1512" s="62"/>
    </row>
    <row r="1513" spans="9:15" s="61" customFormat="1" x14ac:dyDescent="0.35">
      <c r="I1513" s="116"/>
      <c r="K1513" s="62"/>
      <c r="L1513" s="62"/>
      <c r="M1513" s="83"/>
      <c r="N1513" s="83"/>
      <c r="O1513" s="62"/>
    </row>
    <row r="1514" spans="9:15" s="61" customFormat="1" x14ac:dyDescent="0.35">
      <c r="I1514" s="116"/>
      <c r="K1514" s="62"/>
      <c r="L1514" s="62"/>
      <c r="M1514" s="83"/>
      <c r="N1514" s="83"/>
      <c r="O1514" s="62"/>
    </row>
    <row r="1515" spans="9:15" s="61" customFormat="1" x14ac:dyDescent="0.35">
      <c r="I1515" s="116"/>
      <c r="K1515" s="62"/>
      <c r="L1515" s="62"/>
      <c r="M1515" s="83"/>
      <c r="N1515" s="83"/>
      <c r="O1515" s="62"/>
    </row>
    <row r="1516" spans="9:15" s="61" customFormat="1" x14ac:dyDescent="0.35">
      <c r="I1516" s="116"/>
      <c r="K1516" s="62"/>
      <c r="L1516" s="62"/>
      <c r="M1516" s="83"/>
      <c r="N1516" s="83"/>
      <c r="O1516" s="62"/>
    </row>
    <row r="1517" spans="9:15" s="61" customFormat="1" x14ac:dyDescent="0.35">
      <c r="I1517" s="116"/>
      <c r="K1517" s="62"/>
      <c r="L1517" s="62"/>
      <c r="M1517" s="83"/>
      <c r="N1517" s="83"/>
      <c r="O1517" s="62"/>
    </row>
    <row r="1518" spans="9:15" s="61" customFormat="1" x14ac:dyDescent="0.35">
      <c r="I1518" s="116"/>
      <c r="K1518" s="62"/>
      <c r="L1518" s="62"/>
      <c r="M1518" s="83"/>
      <c r="N1518" s="83"/>
      <c r="O1518" s="62"/>
    </row>
    <row r="1519" spans="9:15" s="61" customFormat="1" x14ac:dyDescent="0.35">
      <c r="I1519" s="116"/>
      <c r="K1519" s="62"/>
      <c r="L1519" s="62"/>
      <c r="M1519" s="83"/>
      <c r="N1519" s="83"/>
      <c r="O1519" s="62"/>
    </row>
    <row r="1520" spans="9:15" s="61" customFormat="1" x14ac:dyDescent="0.35">
      <c r="I1520" s="116"/>
      <c r="K1520" s="62"/>
      <c r="L1520" s="62"/>
      <c r="M1520" s="83"/>
      <c r="N1520" s="83"/>
      <c r="O1520" s="62"/>
    </row>
    <row r="1521" spans="9:15" s="61" customFormat="1" x14ac:dyDescent="0.35">
      <c r="I1521" s="116"/>
      <c r="K1521" s="62"/>
      <c r="L1521" s="62"/>
      <c r="M1521" s="83"/>
      <c r="N1521" s="83"/>
      <c r="O1521" s="62"/>
    </row>
    <row r="1522" spans="9:15" s="61" customFormat="1" x14ac:dyDescent="0.35">
      <c r="I1522" s="116"/>
      <c r="K1522" s="62"/>
      <c r="L1522" s="62"/>
      <c r="M1522" s="83"/>
      <c r="N1522" s="83"/>
      <c r="O1522" s="62"/>
    </row>
    <row r="1523" spans="9:15" s="61" customFormat="1" x14ac:dyDescent="0.35">
      <c r="I1523" s="116"/>
      <c r="K1523" s="62"/>
      <c r="L1523" s="62"/>
      <c r="M1523" s="83"/>
      <c r="N1523" s="83"/>
      <c r="O1523" s="62"/>
    </row>
    <row r="1524" spans="9:15" s="61" customFormat="1" x14ac:dyDescent="0.35">
      <c r="I1524" s="116"/>
      <c r="K1524" s="62"/>
      <c r="L1524" s="62"/>
      <c r="M1524" s="83"/>
      <c r="N1524" s="83"/>
      <c r="O1524" s="62"/>
    </row>
    <row r="1525" spans="9:15" s="61" customFormat="1" x14ac:dyDescent="0.35">
      <c r="I1525" s="116"/>
      <c r="K1525" s="62"/>
      <c r="L1525" s="62"/>
      <c r="M1525" s="83"/>
      <c r="N1525" s="83"/>
      <c r="O1525" s="62"/>
    </row>
    <row r="1526" spans="9:15" s="61" customFormat="1" x14ac:dyDescent="0.35">
      <c r="I1526" s="116"/>
      <c r="K1526" s="62"/>
      <c r="L1526" s="62"/>
      <c r="M1526" s="83"/>
      <c r="N1526" s="83"/>
      <c r="O1526" s="62"/>
    </row>
    <row r="1527" spans="9:15" s="61" customFormat="1" x14ac:dyDescent="0.35">
      <c r="I1527" s="116"/>
      <c r="K1527" s="62"/>
      <c r="L1527" s="62"/>
      <c r="M1527" s="83"/>
      <c r="N1527" s="83"/>
      <c r="O1527" s="62"/>
    </row>
    <row r="1528" spans="9:15" s="61" customFormat="1" x14ac:dyDescent="0.35">
      <c r="I1528" s="116"/>
      <c r="K1528" s="62"/>
      <c r="L1528" s="62"/>
      <c r="M1528" s="83"/>
      <c r="N1528" s="83"/>
      <c r="O1528" s="62"/>
    </row>
    <row r="1529" spans="9:15" s="61" customFormat="1" x14ac:dyDescent="0.35">
      <c r="I1529" s="116"/>
      <c r="K1529" s="62"/>
      <c r="L1529" s="62"/>
      <c r="M1529" s="83"/>
      <c r="N1529" s="83"/>
      <c r="O1529" s="62"/>
    </row>
    <row r="1530" spans="9:15" s="61" customFormat="1" x14ac:dyDescent="0.35">
      <c r="I1530" s="116"/>
      <c r="K1530" s="62"/>
      <c r="L1530" s="62"/>
      <c r="M1530" s="83"/>
      <c r="N1530" s="83"/>
      <c r="O1530" s="62"/>
    </row>
    <row r="1531" spans="9:15" s="61" customFormat="1" x14ac:dyDescent="0.35">
      <c r="I1531" s="116"/>
      <c r="K1531" s="62"/>
      <c r="L1531" s="62"/>
      <c r="M1531" s="83"/>
      <c r="N1531" s="83"/>
      <c r="O1531" s="62"/>
    </row>
    <row r="1532" spans="9:15" s="61" customFormat="1" x14ac:dyDescent="0.35">
      <c r="I1532" s="116"/>
      <c r="K1532" s="62"/>
      <c r="L1532" s="62"/>
      <c r="M1532" s="83"/>
      <c r="N1532" s="83"/>
      <c r="O1532" s="62"/>
    </row>
    <row r="1533" spans="9:15" s="61" customFormat="1" x14ac:dyDescent="0.35">
      <c r="I1533" s="116"/>
      <c r="K1533" s="62"/>
      <c r="L1533" s="62"/>
      <c r="M1533" s="83"/>
      <c r="N1533" s="83"/>
      <c r="O1533" s="62"/>
    </row>
    <row r="1534" spans="9:15" s="61" customFormat="1" x14ac:dyDescent="0.35">
      <c r="I1534" s="116"/>
      <c r="K1534" s="62"/>
      <c r="L1534" s="62"/>
      <c r="M1534" s="83"/>
      <c r="N1534" s="83"/>
      <c r="O1534" s="62"/>
    </row>
    <row r="1535" spans="9:15" s="61" customFormat="1" x14ac:dyDescent="0.35">
      <c r="I1535" s="116"/>
      <c r="K1535" s="62"/>
      <c r="L1535" s="62"/>
      <c r="M1535" s="83"/>
      <c r="N1535" s="83"/>
      <c r="O1535" s="62"/>
    </row>
    <row r="1536" spans="9:15" s="61" customFormat="1" x14ac:dyDescent="0.35">
      <c r="I1536" s="116"/>
      <c r="K1536" s="62"/>
      <c r="L1536" s="62"/>
      <c r="M1536" s="83"/>
      <c r="N1536" s="83"/>
      <c r="O1536" s="62"/>
    </row>
    <row r="1537" spans="9:15" s="61" customFormat="1" x14ac:dyDescent="0.35">
      <c r="I1537" s="116"/>
      <c r="K1537" s="62"/>
      <c r="L1537" s="62"/>
      <c r="M1537" s="83"/>
      <c r="N1537" s="83"/>
      <c r="O1537" s="62"/>
    </row>
    <row r="1538" spans="9:15" s="61" customFormat="1" x14ac:dyDescent="0.35">
      <c r="I1538" s="116"/>
      <c r="K1538" s="62"/>
      <c r="L1538" s="62"/>
      <c r="M1538" s="83"/>
      <c r="N1538" s="83"/>
      <c r="O1538" s="62"/>
    </row>
    <row r="1539" spans="9:15" s="61" customFormat="1" x14ac:dyDescent="0.35">
      <c r="I1539" s="116"/>
      <c r="K1539" s="62"/>
      <c r="L1539" s="62"/>
      <c r="M1539" s="83"/>
      <c r="N1539" s="83"/>
      <c r="O1539" s="62"/>
    </row>
    <row r="1540" spans="9:15" s="61" customFormat="1" x14ac:dyDescent="0.35">
      <c r="I1540" s="116"/>
      <c r="K1540" s="62"/>
      <c r="L1540" s="62"/>
      <c r="M1540" s="83"/>
      <c r="N1540" s="83"/>
      <c r="O1540" s="62"/>
    </row>
    <row r="1541" spans="9:15" s="61" customFormat="1" x14ac:dyDescent="0.35">
      <c r="I1541" s="116"/>
      <c r="K1541" s="62"/>
      <c r="L1541" s="62"/>
      <c r="M1541" s="83"/>
      <c r="N1541" s="83"/>
      <c r="O1541" s="62"/>
    </row>
    <row r="1542" spans="9:15" s="61" customFormat="1" x14ac:dyDescent="0.35">
      <c r="I1542" s="116"/>
      <c r="K1542" s="62"/>
      <c r="L1542" s="62"/>
      <c r="M1542" s="83"/>
      <c r="N1542" s="83"/>
      <c r="O1542" s="62"/>
    </row>
    <row r="1543" spans="9:15" s="61" customFormat="1" x14ac:dyDescent="0.35">
      <c r="I1543" s="116"/>
      <c r="K1543" s="62"/>
      <c r="L1543" s="62"/>
      <c r="M1543" s="83"/>
      <c r="N1543" s="83"/>
      <c r="O1543" s="62"/>
    </row>
    <row r="1544" spans="9:15" s="61" customFormat="1" x14ac:dyDescent="0.35">
      <c r="I1544" s="116"/>
      <c r="K1544" s="62"/>
      <c r="L1544" s="62"/>
      <c r="M1544" s="83"/>
      <c r="N1544" s="83"/>
      <c r="O1544" s="62"/>
    </row>
    <row r="1545" spans="9:15" s="61" customFormat="1" x14ac:dyDescent="0.35">
      <c r="I1545" s="116"/>
      <c r="K1545" s="62"/>
      <c r="L1545" s="62"/>
      <c r="M1545" s="83"/>
      <c r="N1545" s="83"/>
      <c r="O1545" s="62"/>
    </row>
    <row r="1546" spans="9:15" s="61" customFormat="1" x14ac:dyDescent="0.35">
      <c r="I1546" s="116"/>
      <c r="K1546" s="62"/>
      <c r="L1546" s="62"/>
      <c r="M1546" s="83"/>
      <c r="N1546" s="83"/>
      <c r="O1546" s="62"/>
    </row>
    <row r="1547" spans="9:15" s="61" customFormat="1" x14ac:dyDescent="0.35">
      <c r="I1547" s="116"/>
      <c r="K1547" s="62"/>
      <c r="L1547" s="62"/>
      <c r="M1547" s="83"/>
      <c r="N1547" s="83"/>
      <c r="O1547" s="62"/>
    </row>
    <row r="1548" spans="9:15" s="61" customFormat="1" x14ac:dyDescent="0.35">
      <c r="I1548" s="116"/>
      <c r="K1548" s="62"/>
      <c r="L1548" s="62"/>
      <c r="M1548" s="83"/>
      <c r="N1548" s="83"/>
      <c r="O1548" s="62"/>
    </row>
    <row r="1549" spans="9:15" s="61" customFormat="1" x14ac:dyDescent="0.35">
      <c r="I1549" s="116"/>
      <c r="K1549" s="62"/>
      <c r="L1549" s="62"/>
      <c r="M1549" s="83"/>
      <c r="N1549" s="83"/>
      <c r="O1549" s="62"/>
    </row>
    <row r="1550" spans="9:15" s="61" customFormat="1" x14ac:dyDescent="0.35">
      <c r="I1550" s="116"/>
      <c r="K1550" s="62"/>
      <c r="L1550" s="62"/>
      <c r="M1550" s="83"/>
      <c r="N1550" s="83"/>
      <c r="O1550" s="62"/>
    </row>
    <row r="1551" spans="9:15" s="61" customFormat="1" x14ac:dyDescent="0.35">
      <c r="I1551" s="116"/>
      <c r="K1551" s="62"/>
      <c r="L1551" s="62"/>
      <c r="M1551" s="83"/>
      <c r="N1551" s="83"/>
      <c r="O1551" s="62"/>
    </row>
    <row r="1552" spans="9:15" s="61" customFormat="1" x14ac:dyDescent="0.35">
      <c r="I1552" s="116"/>
      <c r="K1552" s="62"/>
      <c r="L1552" s="62"/>
      <c r="M1552" s="83"/>
      <c r="N1552" s="83"/>
      <c r="O1552" s="62"/>
    </row>
    <row r="1553" spans="9:15" s="61" customFormat="1" x14ac:dyDescent="0.35">
      <c r="I1553" s="116"/>
      <c r="K1553" s="62"/>
      <c r="L1553" s="62"/>
      <c r="M1553" s="83"/>
      <c r="N1553" s="83"/>
      <c r="O1553" s="62"/>
    </row>
    <row r="1554" spans="9:15" s="61" customFormat="1" x14ac:dyDescent="0.35">
      <c r="I1554" s="116"/>
      <c r="K1554" s="62"/>
      <c r="L1554" s="62"/>
      <c r="M1554" s="83"/>
      <c r="N1554" s="83"/>
      <c r="O1554" s="62"/>
    </row>
    <row r="1555" spans="9:15" s="61" customFormat="1" x14ac:dyDescent="0.35">
      <c r="I1555" s="116"/>
      <c r="K1555" s="62"/>
      <c r="L1555" s="62"/>
      <c r="M1555" s="83"/>
      <c r="N1555" s="83"/>
      <c r="O1555" s="62"/>
    </row>
    <row r="1556" spans="9:15" s="61" customFormat="1" x14ac:dyDescent="0.35">
      <c r="I1556" s="116"/>
      <c r="K1556" s="62"/>
      <c r="L1556" s="62"/>
      <c r="M1556" s="83"/>
      <c r="N1556" s="83"/>
      <c r="O1556" s="62"/>
    </row>
    <row r="1557" spans="9:15" s="61" customFormat="1" x14ac:dyDescent="0.35">
      <c r="I1557" s="116"/>
      <c r="K1557" s="62"/>
      <c r="L1557" s="62"/>
      <c r="M1557" s="83"/>
      <c r="N1557" s="83"/>
      <c r="O1557" s="62"/>
    </row>
    <row r="1558" spans="9:15" s="61" customFormat="1" x14ac:dyDescent="0.35">
      <c r="I1558" s="116"/>
      <c r="K1558" s="62"/>
      <c r="L1558" s="62"/>
      <c r="M1558" s="83"/>
      <c r="N1558" s="83"/>
      <c r="O1558" s="62"/>
    </row>
    <row r="1559" spans="9:15" s="61" customFormat="1" x14ac:dyDescent="0.35">
      <c r="I1559" s="116"/>
      <c r="K1559" s="62"/>
      <c r="L1559" s="62"/>
      <c r="M1559" s="83"/>
      <c r="N1559" s="83"/>
      <c r="O1559" s="62"/>
    </row>
    <row r="1560" spans="9:15" s="61" customFormat="1" x14ac:dyDescent="0.35">
      <c r="I1560" s="116"/>
      <c r="K1560" s="62"/>
      <c r="L1560" s="62"/>
      <c r="M1560" s="83"/>
      <c r="N1560" s="83"/>
      <c r="O1560" s="62"/>
    </row>
    <row r="1561" spans="9:15" s="61" customFormat="1" x14ac:dyDescent="0.35">
      <c r="I1561" s="116"/>
      <c r="K1561" s="62"/>
      <c r="L1561" s="62"/>
      <c r="M1561" s="83"/>
      <c r="N1561" s="83"/>
      <c r="O1561" s="62"/>
    </row>
    <row r="1562" spans="9:15" s="61" customFormat="1" x14ac:dyDescent="0.35">
      <c r="I1562" s="116"/>
      <c r="K1562" s="62"/>
      <c r="L1562" s="62"/>
      <c r="M1562" s="83"/>
      <c r="N1562" s="83"/>
      <c r="O1562" s="62"/>
    </row>
    <row r="1563" spans="9:15" s="61" customFormat="1" x14ac:dyDescent="0.35">
      <c r="I1563" s="116"/>
      <c r="K1563" s="62"/>
      <c r="L1563" s="62"/>
      <c r="M1563" s="83"/>
      <c r="N1563" s="83"/>
      <c r="O1563" s="62"/>
    </row>
    <row r="1564" spans="9:15" s="61" customFormat="1" x14ac:dyDescent="0.35">
      <c r="I1564" s="116"/>
      <c r="K1564" s="62"/>
      <c r="L1564" s="62"/>
      <c r="M1564" s="83"/>
      <c r="N1564" s="83"/>
      <c r="O1564" s="62"/>
    </row>
    <row r="1565" spans="9:15" s="61" customFormat="1" x14ac:dyDescent="0.35">
      <c r="I1565" s="116"/>
      <c r="K1565" s="62"/>
      <c r="L1565" s="62"/>
      <c r="M1565" s="83"/>
      <c r="N1565" s="83"/>
      <c r="O1565" s="62"/>
    </row>
    <row r="1566" spans="9:15" s="61" customFormat="1" x14ac:dyDescent="0.35">
      <c r="I1566" s="116"/>
      <c r="K1566" s="62"/>
      <c r="L1566" s="62"/>
      <c r="M1566" s="83"/>
      <c r="N1566" s="83"/>
      <c r="O1566" s="62"/>
    </row>
    <row r="1567" spans="9:15" s="61" customFormat="1" x14ac:dyDescent="0.35">
      <c r="I1567" s="116"/>
      <c r="K1567" s="62"/>
      <c r="L1567" s="62"/>
      <c r="M1567" s="83"/>
      <c r="N1567" s="83"/>
      <c r="O1567" s="62"/>
    </row>
    <row r="1568" spans="9:15" s="61" customFormat="1" x14ac:dyDescent="0.35">
      <c r="I1568" s="116"/>
      <c r="K1568" s="62"/>
      <c r="L1568" s="62"/>
      <c r="M1568" s="83"/>
      <c r="N1568" s="83"/>
      <c r="O1568" s="62"/>
    </row>
    <row r="1569" spans="9:15" s="61" customFormat="1" x14ac:dyDescent="0.35">
      <c r="I1569" s="116"/>
      <c r="K1569" s="62"/>
      <c r="L1569" s="62"/>
      <c r="M1569" s="83"/>
      <c r="N1569" s="83"/>
      <c r="O1569" s="62"/>
    </row>
    <row r="1570" spans="9:15" s="61" customFormat="1" x14ac:dyDescent="0.35">
      <c r="I1570" s="116"/>
      <c r="K1570" s="62"/>
      <c r="L1570" s="62"/>
      <c r="M1570" s="83"/>
      <c r="N1570" s="83"/>
      <c r="O1570" s="62"/>
    </row>
    <row r="1571" spans="9:15" s="61" customFormat="1" x14ac:dyDescent="0.35">
      <c r="I1571" s="116"/>
      <c r="K1571" s="62"/>
      <c r="L1571" s="62"/>
      <c r="M1571" s="83"/>
      <c r="N1571" s="83"/>
      <c r="O1571" s="62"/>
    </row>
    <row r="1572" spans="9:15" s="61" customFormat="1" x14ac:dyDescent="0.35">
      <c r="I1572" s="116"/>
      <c r="K1572" s="62"/>
      <c r="L1572" s="62"/>
      <c r="M1572" s="83"/>
      <c r="N1572" s="83"/>
      <c r="O1572" s="62"/>
    </row>
    <row r="1573" spans="9:15" s="61" customFormat="1" x14ac:dyDescent="0.35">
      <c r="I1573" s="116"/>
      <c r="K1573" s="62"/>
      <c r="L1573" s="62"/>
      <c r="M1573" s="83"/>
      <c r="N1573" s="83"/>
      <c r="O1573" s="62"/>
    </row>
    <row r="1574" spans="9:15" s="61" customFormat="1" x14ac:dyDescent="0.35">
      <c r="I1574" s="116"/>
      <c r="K1574" s="62"/>
      <c r="L1574" s="62"/>
      <c r="M1574" s="83"/>
      <c r="N1574" s="83"/>
      <c r="O1574" s="62"/>
    </row>
    <row r="1575" spans="9:15" s="61" customFormat="1" x14ac:dyDescent="0.35">
      <c r="I1575" s="116"/>
      <c r="K1575" s="62"/>
      <c r="L1575" s="62"/>
      <c r="M1575" s="83"/>
      <c r="N1575" s="83"/>
      <c r="O1575" s="62"/>
    </row>
    <row r="1576" spans="9:15" s="61" customFormat="1" x14ac:dyDescent="0.35">
      <c r="I1576" s="116"/>
      <c r="K1576" s="62"/>
      <c r="L1576" s="62"/>
      <c r="M1576" s="83"/>
      <c r="N1576" s="83"/>
      <c r="O1576" s="62"/>
    </row>
    <row r="1577" spans="9:15" s="61" customFormat="1" x14ac:dyDescent="0.35">
      <c r="I1577" s="116"/>
      <c r="K1577" s="62"/>
      <c r="L1577" s="62"/>
      <c r="M1577" s="83"/>
      <c r="N1577" s="83"/>
      <c r="O1577" s="62"/>
    </row>
    <row r="1578" spans="9:15" s="61" customFormat="1" x14ac:dyDescent="0.35">
      <c r="I1578" s="116"/>
      <c r="K1578" s="62"/>
      <c r="L1578" s="62"/>
      <c r="M1578" s="83"/>
      <c r="N1578" s="83"/>
      <c r="O1578" s="62"/>
    </row>
    <row r="1579" spans="9:15" s="61" customFormat="1" x14ac:dyDescent="0.35">
      <c r="I1579" s="116"/>
      <c r="K1579" s="62"/>
      <c r="L1579" s="62"/>
      <c r="M1579" s="83"/>
      <c r="N1579" s="83"/>
      <c r="O1579" s="62"/>
    </row>
    <row r="1580" spans="9:15" s="61" customFormat="1" x14ac:dyDescent="0.35">
      <c r="I1580" s="116"/>
      <c r="K1580" s="62"/>
      <c r="L1580" s="62"/>
      <c r="M1580" s="83"/>
      <c r="N1580" s="83"/>
      <c r="O1580" s="62"/>
    </row>
    <row r="1581" spans="9:15" s="61" customFormat="1" x14ac:dyDescent="0.35">
      <c r="I1581" s="116"/>
      <c r="K1581" s="62"/>
      <c r="L1581" s="62"/>
      <c r="M1581" s="83"/>
      <c r="N1581" s="83"/>
      <c r="O1581" s="62"/>
    </row>
    <row r="1582" spans="9:15" s="61" customFormat="1" x14ac:dyDescent="0.35">
      <c r="I1582" s="116"/>
      <c r="K1582" s="62"/>
      <c r="L1582" s="62"/>
      <c r="M1582" s="83"/>
      <c r="N1582" s="83"/>
      <c r="O1582" s="62"/>
    </row>
    <row r="1583" spans="9:15" s="61" customFormat="1" x14ac:dyDescent="0.35">
      <c r="I1583" s="116"/>
      <c r="K1583" s="62"/>
      <c r="L1583" s="62"/>
      <c r="M1583" s="83"/>
      <c r="N1583" s="83"/>
      <c r="O1583" s="62"/>
    </row>
    <row r="1584" spans="9:15" s="61" customFormat="1" x14ac:dyDescent="0.35">
      <c r="I1584" s="116"/>
      <c r="K1584" s="62"/>
      <c r="L1584" s="62"/>
      <c r="M1584" s="83"/>
      <c r="N1584" s="83"/>
      <c r="O1584" s="62"/>
    </row>
    <row r="1585" spans="9:15" s="61" customFormat="1" x14ac:dyDescent="0.35">
      <c r="I1585" s="116"/>
      <c r="K1585" s="62"/>
      <c r="L1585" s="62"/>
      <c r="M1585" s="83"/>
      <c r="N1585" s="83"/>
      <c r="O1585" s="62"/>
    </row>
    <row r="1586" spans="9:15" s="61" customFormat="1" x14ac:dyDescent="0.35">
      <c r="I1586" s="116"/>
      <c r="K1586" s="62"/>
      <c r="L1586" s="62"/>
      <c r="M1586" s="83"/>
      <c r="N1586" s="83"/>
      <c r="O1586" s="62"/>
    </row>
    <row r="1587" spans="9:15" s="61" customFormat="1" x14ac:dyDescent="0.35">
      <c r="I1587" s="116"/>
      <c r="K1587" s="62"/>
      <c r="L1587" s="62"/>
      <c r="M1587" s="83"/>
      <c r="N1587" s="83"/>
      <c r="O1587" s="62"/>
    </row>
    <row r="1588" spans="9:15" s="61" customFormat="1" x14ac:dyDescent="0.35">
      <c r="I1588" s="116"/>
      <c r="K1588" s="62"/>
      <c r="L1588" s="62"/>
      <c r="M1588" s="83"/>
      <c r="N1588" s="83"/>
      <c r="O1588" s="62"/>
    </row>
    <row r="1589" spans="9:15" s="61" customFormat="1" x14ac:dyDescent="0.35">
      <c r="I1589" s="116"/>
      <c r="K1589" s="62"/>
      <c r="L1589" s="62"/>
      <c r="M1589" s="83"/>
      <c r="N1589" s="83"/>
      <c r="O1589" s="62"/>
    </row>
    <row r="1590" spans="9:15" s="61" customFormat="1" x14ac:dyDescent="0.35">
      <c r="I1590" s="116"/>
      <c r="K1590" s="62"/>
      <c r="L1590" s="62"/>
      <c r="M1590" s="83"/>
      <c r="N1590" s="83"/>
      <c r="O1590" s="62"/>
    </row>
    <row r="1591" spans="9:15" s="61" customFormat="1" x14ac:dyDescent="0.35">
      <c r="I1591" s="116"/>
      <c r="K1591" s="62"/>
      <c r="L1591" s="62"/>
      <c r="M1591" s="83"/>
      <c r="N1591" s="83"/>
      <c r="O1591" s="62"/>
    </row>
    <row r="1592" spans="9:15" s="61" customFormat="1" x14ac:dyDescent="0.35">
      <c r="I1592" s="116"/>
      <c r="K1592" s="62"/>
      <c r="L1592" s="62"/>
      <c r="M1592" s="83"/>
      <c r="N1592" s="83"/>
      <c r="O1592" s="62"/>
    </row>
    <row r="1593" spans="9:15" s="61" customFormat="1" x14ac:dyDescent="0.35">
      <c r="I1593" s="116"/>
      <c r="K1593" s="62"/>
      <c r="L1593" s="62"/>
      <c r="M1593" s="83"/>
      <c r="N1593" s="83"/>
      <c r="O1593" s="62"/>
    </row>
    <row r="1594" spans="9:15" s="61" customFormat="1" x14ac:dyDescent="0.35">
      <c r="I1594" s="116"/>
      <c r="K1594" s="62"/>
      <c r="L1594" s="62"/>
      <c r="M1594" s="83"/>
      <c r="N1594" s="83"/>
      <c r="O1594" s="62"/>
    </row>
    <row r="1595" spans="9:15" s="61" customFormat="1" x14ac:dyDescent="0.35">
      <c r="I1595" s="116"/>
      <c r="K1595" s="62"/>
      <c r="L1595" s="62"/>
      <c r="M1595" s="83"/>
      <c r="N1595" s="83"/>
      <c r="O1595" s="62"/>
    </row>
    <row r="1596" spans="9:15" s="61" customFormat="1" x14ac:dyDescent="0.35">
      <c r="I1596" s="116"/>
      <c r="K1596" s="62"/>
      <c r="L1596" s="62"/>
      <c r="M1596" s="83"/>
      <c r="N1596" s="83"/>
      <c r="O1596" s="62"/>
    </row>
    <row r="1597" spans="9:15" s="61" customFormat="1" x14ac:dyDescent="0.35">
      <c r="I1597" s="116"/>
      <c r="K1597" s="62"/>
      <c r="L1597" s="62"/>
      <c r="M1597" s="83"/>
      <c r="N1597" s="83"/>
      <c r="O1597" s="62"/>
    </row>
    <row r="1598" spans="9:15" s="61" customFormat="1" x14ac:dyDescent="0.35">
      <c r="I1598" s="116"/>
      <c r="K1598" s="62"/>
      <c r="L1598" s="62"/>
      <c r="M1598" s="83"/>
      <c r="N1598" s="83"/>
      <c r="O1598" s="62"/>
    </row>
    <row r="1599" spans="9:15" s="61" customFormat="1" x14ac:dyDescent="0.35">
      <c r="I1599" s="116"/>
      <c r="K1599" s="62"/>
      <c r="L1599" s="62"/>
      <c r="M1599" s="83"/>
      <c r="N1599" s="83"/>
      <c r="O1599" s="62"/>
    </row>
    <row r="1600" spans="9:15" s="61" customFormat="1" x14ac:dyDescent="0.35">
      <c r="I1600" s="116"/>
      <c r="K1600" s="62"/>
      <c r="L1600" s="62"/>
      <c r="M1600" s="83"/>
      <c r="N1600" s="83"/>
      <c r="O1600" s="62"/>
    </row>
    <row r="1601" spans="9:15" s="61" customFormat="1" x14ac:dyDescent="0.35">
      <c r="I1601" s="116"/>
      <c r="K1601" s="62"/>
      <c r="L1601" s="62"/>
      <c r="M1601" s="83"/>
      <c r="N1601" s="83"/>
      <c r="O1601" s="62"/>
    </row>
    <row r="1602" spans="9:15" s="61" customFormat="1" x14ac:dyDescent="0.35">
      <c r="I1602" s="116"/>
      <c r="K1602" s="62"/>
      <c r="L1602" s="62"/>
      <c r="M1602" s="83"/>
      <c r="N1602" s="83"/>
      <c r="O1602" s="62"/>
    </row>
    <row r="1603" spans="9:15" s="61" customFormat="1" x14ac:dyDescent="0.35">
      <c r="I1603" s="116"/>
      <c r="K1603" s="62"/>
      <c r="L1603" s="62"/>
      <c r="M1603" s="83"/>
      <c r="N1603" s="83"/>
      <c r="O1603" s="62"/>
    </row>
    <row r="1604" spans="9:15" s="61" customFormat="1" x14ac:dyDescent="0.35">
      <c r="I1604" s="116"/>
      <c r="K1604" s="62"/>
      <c r="L1604" s="62"/>
      <c r="M1604" s="83"/>
      <c r="N1604" s="83"/>
      <c r="O1604" s="62"/>
    </row>
    <row r="1605" spans="9:15" s="61" customFormat="1" x14ac:dyDescent="0.35">
      <c r="I1605" s="116"/>
      <c r="K1605" s="62"/>
      <c r="L1605" s="62"/>
      <c r="M1605" s="83"/>
      <c r="N1605" s="83"/>
      <c r="O1605" s="62"/>
    </row>
    <row r="1606" spans="9:15" s="61" customFormat="1" x14ac:dyDescent="0.35">
      <c r="I1606" s="116"/>
      <c r="K1606" s="62"/>
      <c r="L1606" s="62"/>
      <c r="M1606" s="83"/>
      <c r="N1606" s="83"/>
      <c r="O1606" s="62"/>
    </row>
    <row r="1607" spans="9:15" s="61" customFormat="1" x14ac:dyDescent="0.35">
      <c r="I1607" s="116"/>
      <c r="K1607" s="62"/>
      <c r="L1607" s="62"/>
      <c r="M1607" s="83"/>
      <c r="N1607" s="83"/>
      <c r="O1607" s="62"/>
    </row>
    <row r="1608" spans="9:15" s="61" customFormat="1" x14ac:dyDescent="0.35">
      <c r="I1608" s="116"/>
      <c r="K1608" s="62"/>
      <c r="L1608" s="62"/>
      <c r="M1608" s="83"/>
      <c r="N1608" s="83"/>
      <c r="O1608" s="62"/>
    </row>
    <row r="1609" spans="9:15" s="61" customFormat="1" x14ac:dyDescent="0.35">
      <c r="I1609" s="116"/>
      <c r="K1609" s="62"/>
      <c r="L1609" s="62"/>
      <c r="M1609" s="83"/>
      <c r="N1609" s="83"/>
      <c r="O1609" s="62"/>
    </row>
    <row r="1610" spans="9:15" s="61" customFormat="1" x14ac:dyDescent="0.35">
      <c r="I1610" s="116"/>
      <c r="K1610" s="62"/>
      <c r="L1610" s="62"/>
      <c r="M1610" s="83"/>
      <c r="N1610" s="83"/>
      <c r="O1610" s="62"/>
    </row>
    <row r="1611" spans="9:15" s="61" customFormat="1" x14ac:dyDescent="0.35">
      <c r="I1611" s="116"/>
      <c r="K1611" s="62"/>
      <c r="L1611" s="62"/>
      <c r="M1611" s="83"/>
      <c r="N1611" s="83"/>
      <c r="O1611" s="62"/>
    </row>
    <row r="1612" spans="9:15" s="61" customFormat="1" x14ac:dyDescent="0.35">
      <c r="I1612" s="116"/>
      <c r="K1612" s="62"/>
      <c r="L1612" s="62"/>
      <c r="M1612" s="83"/>
      <c r="N1612" s="83"/>
      <c r="O1612" s="62"/>
    </row>
    <row r="1613" spans="9:15" s="61" customFormat="1" x14ac:dyDescent="0.35">
      <c r="I1613" s="116"/>
      <c r="K1613" s="62"/>
      <c r="L1613" s="62"/>
      <c r="M1613" s="83"/>
      <c r="N1613" s="83"/>
      <c r="O1613" s="62"/>
    </row>
    <row r="1614" spans="9:15" s="61" customFormat="1" x14ac:dyDescent="0.35">
      <c r="I1614" s="116"/>
      <c r="K1614" s="62"/>
      <c r="L1614" s="62"/>
      <c r="M1614" s="83"/>
      <c r="N1614" s="83"/>
      <c r="O1614" s="62"/>
    </row>
    <row r="1615" spans="9:15" s="61" customFormat="1" x14ac:dyDescent="0.35">
      <c r="I1615" s="116"/>
      <c r="K1615" s="62"/>
      <c r="L1615" s="62"/>
      <c r="M1615" s="83"/>
      <c r="N1615" s="83"/>
      <c r="O1615" s="62"/>
    </row>
    <row r="1616" spans="9:15" s="61" customFormat="1" x14ac:dyDescent="0.35">
      <c r="I1616" s="116"/>
      <c r="K1616" s="62"/>
      <c r="L1616" s="62"/>
      <c r="M1616" s="83"/>
      <c r="N1616" s="83"/>
      <c r="O1616" s="62"/>
    </row>
    <row r="1617" spans="9:15" s="61" customFormat="1" x14ac:dyDescent="0.35">
      <c r="I1617" s="116"/>
      <c r="K1617" s="62"/>
      <c r="L1617" s="62"/>
      <c r="M1617" s="83"/>
      <c r="N1617" s="83"/>
      <c r="O1617" s="62"/>
    </row>
    <row r="1618" spans="9:15" s="61" customFormat="1" x14ac:dyDescent="0.35">
      <c r="I1618" s="116"/>
      <c r="K1618" s="62"/>
      <c r="L1618" s="62"/>
      <c r="M1618" s="83"/>
      <c r="N1618" s="83"/>
      <c r="O1618" s="62"/>
    </row>
    <row r="1619" spans="9:15" s="61" customFormat="1" x14ac:dyDescent="0.35">
      <c r="I1619" s="116"/>
      <c r="K1619" s="62"/>
      <c r="L1619" s="62"/>
      <c r="M1619" s="83"/>
      <c r="N1619" s="83"/>
      <c r="O1619" s="62"/>
    </row>
    <row r="1620" spans="9:15" s="61" customFormat="1" x14ac:dyDescent="0.35">
      <c r="I1620" s="116"/>
      <c r="K1620" s="62"/>
      <c r="L1620" s="62"/>
      <c r="M1620" s="83"/>
      <c r="N1620" s="83"/>
      <c r="O1620" s="62"/>
    </row>
    <row r="1621" spans="9:15" s="61" customFormat="1" x14ac:dyDescent="0.35">
      <c r="I1621" s="116"/>
      <c r="K1621" s="62"/>
      <c r="L1621" s="62"/>
      <c r="M1621" s="83"/>
      <c r="N1621" s="83"/>
      <c r="O1621" s="62"/>
    </row>
    <row r="1622" spans="9:15" s="61" customFormat="1" x14ac:dyDescent="0.35">
      <c r="I1622" s="116"/>
      <c r="K1622" s="62"/>
      <c r="L1622" s="62"/>
      <c r="M1622" s="83"/>
      <c r="N1622" s="83"/>
      <c r="O1622" s="62"/>
    </row>
    <row r="1623" spans="9:15" s="61" customFormat="1" x14ac:dyDescent="0.35">
      <c r="I1623" s="116"/>
      <c r="K1623" s="62"/>
      <c r="L1623" s="62"/>
      <c r="M1623" s="83"/>
      <c r="N1623" s="83"/>
      <c r="O1623" s="62"/>
    </row>
    <row r="1624" spans="9:15" s="61" customFormat="1" x14ac:dyDescent="0.35">
      <c r="I1624" s="116"/>
      <c r="K1624" s="62"/>
      <c r="L1624" s="62"/>
      <c r="M1624" s="83"/>
      <c r="N1624" s="83"/>
      <c r="O1624" s="62"/>
    </row>
    <row r="1625" spans="9:15" s="61" customFormat="1" x14ac:dyDescent="0.35">
      <c r="I1625" s="116"/>
      <c r="K1625" s="62"/>
      <c r="L1625" s="62"/>
      <c r="M1625" s="83"/>
      <c r="N1625" s="83"/>
      <c r="O1625" s="62"/>
    </row>
    <row r="1626" spans="9:15" s="61" customFormat="1" x14ac:dyDescent="0.35">
      <c r="I1626" s="116"/>
      <c r="K1626" s="62"/>
      <c r="L1626" s="62"/>
      <c r="M1626" s="83"/>
      <c r="N1626" s="83"/>
      <c r="O1626" s="62"/>
    </row>
    <row r="1627" spans="9:15" s="61" customFormat="1" x14ac:dyDescent="0.35">
      <c r="I1627" s="116"/>
      <c r="K1627" s="62"/>
      <c r="L1627" s="62"/>
      <c r="M1627" s="83"/>
      <c r="N1627" s="83"/>
      <c r="O1627" s="62"/>
    </row>
    <row r="1628" spans="9:15" s="61" customFormat="1" x14ac:dyDescent="0.35">
      <c r="I1628" s="116"/>
      <c r="K1628" s="62"/>
      <c r="L1628" s="62"/>
      <c r="M1628" s="83"/>
      <c r="N1628" s="83"/>
      <c r="O1628" s="62"/>
    </row>
    <row r="1629" spans="9:15" s="61" customFormat="1" x14ac:dyDescent="0.35">
      <c r="I1629" s="116"/>
      <c r="K1629" s="62"/>
      <c r="L1629" s="62"/>
      <c r="M1629" s="83"/>
      <c r="N1629" s="83"/>
      <c r="O1629" s="62"/>
    </row>
    <row r="1630" spans="9:15" s="61" customFormat="1" x14ac:dyDescent="0.35">
      <c r="I1630" s="116"/>
      <c r="K1630" s="62"/>
      <c r="L1630" s="62"/>
      <c r="M1630" s="83"/>
      <c r="N1630" s="83"/>
      <c r="O1630" s="62"/>
    </row>
    <row r="1631" spans="9:15" s="61" customFormat="1" x14ac:dyDescent="0.35">
      <c r="I1631" s="116"/>
      <c r="K1631" s="62"/>
      <c r="L1631" s="62"/>
      <c r="M1631" s="83"/>
      <c r="N1631" s="83"/>
      <c r="O1631" s="62"/>
    </row>
    <row r="1632" spans="9:15" s="61" customFormat="1" x14ac:dyDescent="0.35">
      <c r="I1632" s="116"/>
      <c r="K1632" s="62"/>
      <c r="L1632" s="62"/>
      <c r="M1632" s="83"/>
      <c r="N1632" s="83"/>
      <c r="O1632" s="62"/>
    </row>
    <row r="1633" spans="9:15" s="61" customFormat="1" x14ac:dyDescent="0.35">
      <c r="I1633" s="116"/>
      <c r="K1633" s="62"/>
      <c r="L1633" s="62"/>
      <c r="M1633" s="83"/>
      <c r="N1633" s="83"/>
      <c r="O1633" s="62"/>
    </row>
    <row r="1634" spans="9:15" s="61" customFormat="1" x14ac:dyDescent="0.35">
      <c r="I1634" s="116"/>
      <c r="K1634" s="62"/>
      <c r="L1634" s="62"/>
      <c r="M1634" s="83"/>
      <c r="N1634" s="83"/>
      <c r="O1634" s="62"/>
    </row>
    <row r="1635" spans="9:15" s="61" customFormat="1" x14ac:dyDescent="0.35">
      <c r="I1635" s="116"/>
      <c r="K1635" s="62"/>
      <c r="L1635" s="62"/>
      <c r="M1635" s="83"/>
      <c r="N1635" s="83"/>
      <c r="O1635" s="62"/>
    </row>
    <row r="1636" spans="9:15" s="61" customFormat="1" x14ac:dyDescent="0.35">
      <c r="I1636" s="116"/>
      <c r="K1636" s="62"/>
      <c r="L1636" s="62"/>
      <c r="M1636" s="83"/>
      <c r="N1636" s="83"/>
      <c r="O1636" s="62"/>
    </row>
    <row r="1637" spans="9:15" s="61" customFormat="1" x14ac:dyDescent="0.35">
      <c r="I1637" s="116"/>
      <c r="K1637" s="62"/>
      <c r="L1637" s="62"/>
      <c r="M1637" s="83"/>
      <c r="N1637" s="83"/>
      <c r="O1637" s="62"/>
    </row>
    <row r="1638" spans="9:15" s="61" customFormat="1" x14ac:dyDescent="0.35">
      <c r="I1638" s="116"/>
      <c r="K1638" s="62"/>
      <c r="L1638" s="62"/>
      <c r="M1638" s="83"/>
      <c r="N1638" s="83"/>
      <c r="O1638" s="62"/>
    </row>
    <row r="1639" spans="9:15" s="61" customFormat="1" x14ac:dyDescent="0.35">
      <c r="I1639" s="116"/>
      <c r="K1639" s="62"/>
      <c r="L1639" s="62"/>
      <c r="M1639" s="83"/>
      <c r="N1639" s="83"/>
      <c r="O1639" s="62"/>
    </row>
    <row r="1640" spans="9:15" s="61" customFormat="1" x14ac:dyDescent="0.35">
      <c r="I1640" s="116"/>
      <c r="K1640" s="62"/>
      <c r="L1640" s="62"/>
      <c r="M1640" s="83"/>
      <c r="N1640" s="83"/>
      <c r="O1640" s="62"/>
    </row>
    <row r="1641" spans="9:15" s="61" customFormat="1" x14ac:dyDescent="0.35">
      <c r="I1641" s="116"/>
      <c r="K1641" s="62"/>
      <c r="L1641" s="62"/>
      <c r="M1641" s="83"/>
      <c r="N1641" s="83"/>
      <c r="O1641" s="62"/>
    </row>
    <row r="1642" spans="9:15" s="61" customFormat="1" x14ac:dyDescent="0.35">
      <c r="I1642" s="116"/>
      <c r="K1642" s="62"/>
      <c r="L1642" s="62"/>
      <c r="M1642" s="83"/>
      <c r="N1642" s="83"/>
      <c r="O1642" s="62"/>
    </row>
    <row r="1643" spans="9:15" s="61" customFormat="1" x14ac:dyDescent="0.35">
      <c r="I1643" s="116"/>
      <c r="K1643" s="62"/>
      <c r="L1643" s="62"/>
      <c r="M1643" s="83"/>
      <c r="N1643" s="83"/>
      <c r="O1643" s="62"/>
    </row>
    <row r="1644" spans="9:15" s="61" customFormat="1" x14ac:dyDescent="0.35">
      <c r="I1644" s="116"/>
      <c r="K1644" s="62"/>
      <c r="L1644" s="62"/>
      <c r="M1644" s="83"/>
      <c r="N1644" s="83"/>
      <c r="O1644" s="62"/>
    </row>
    <row r="1645" spans="9:15" s="61" customFormat="1" x14ac:dyDescent="0.35">
      <c r="I1645" s="116"/>
      <c r="K1645" s="62"/>
      <c r="L1645" s="62"/>
      <c r="M1645" s="83"/>
      <c r="N1645" s="83"/>
      <c r="O1645" s="62"/>
    </row>
    <row r="1646" spans="9:15" s="61" customFormat="1" x14ac:dyDescent="0.35">
      <c r="I1646" s="116"/>
      <c r="K1646" s="62"/>
      <c r="L1646" s="62"/>
      <c r="M1646" s="83"/>
      <c r="N1646" s="83"/>
      <c r="O1646" s="62"/>
    </row>
    <row r="1647" spans="9:15" s="61" customFormat="1" x14ac:dyDescent="0.35">
      <c r="I1647" s="116"/>
      <c r="K1647" s="62"/>
      <c r="L1647" s="62"/>
      <c r="M1647" s="83"/>
      <c r="N1647" s="83"/>
      <c r="O1647" s="62"/>
    </row>
    <row r="1648" spans="9:15" s="61" customFormat="1" x14ac:dyDescent="0.35">
      <c r="I1648" s="116"/>
      <c r="K1648" s="62"/>
      <c r="L1648" s="62"/>
      <c r="M1648" s="83"/>
      <c r="N1648" s="83"/>
      <c r="O1648" s="62"/>
    </row>
    <row r="1649" spans="9:15" s="61" customFormat="1" x14ac:dyDescent="0.35">
      <c r="I1649" s="116"/>
      <c r="K1649" s="62"/>
      <c r="L1649" s="62"/>
      <c r="M1649" s="83"/>
      <c r="N1649" s="83"/>
      <c r="O1649" s="62"/>
    </row>
    <row r="1650" spans="9:15" s="61" customFormat="1" x14ac:dyDescent="0.35">
      <c r="I1650" s="116"/>
      <c r="K1650" s="62"/>
      <c r="L1650" s="62"/>
      <c r="M1650" s="83"/>
      <c r="N1650" s="83"/>
      <c r="O1650" s="62"/>
    </row>
    <row r="1651" spans="9:15" s="61" customFormat="1" x14ac:dyDescent="0.35">
      <c r="I1651" s="116"/>
      <c r="K1651" s="62"/>
      <c r="L1651" s="62"/>
      <c r="M1651" s="83"/>
      <c r="N1651" s="83"/>
      <c r="O1651" s="62"/>
    </row>
    <row r="1652" spans="9:15" s="61" customFormat="1" x14ac:dyDescent="0.35">
      <c r="I1652" s="116"/>
      <c r="K1652" s="62"/>
      <c r="L1652" s="62"/>
      <c r="M1652" s="83"/>
      <c r="N1652" s="83"/>
      <c r="O1652" s="62"/>
    </row>
    <row r="1653" spans="9:15" s="61" customFormat="1" x14ac:dyDescent="0.35">
      <c r="I1653" s="116"/>
      <c r="K1653" s="62"/>
      <c r="L1653" s="62"/>
      <c r="M1653" s="83"/>
      <c r="N1653" s="83"/>
      <c r="O1653" s="62"/>
    </row>
    <row r="1654" spans="9:15" s="61" customFormat="1" x14ac:dyDescent="0.35">
      <c r="I1654" s="116"/>
      <c r="K1654" s="62"/>
      <c r="L1654" s="62"/>
      <c r="M1654" s="83"/>
      <c r="N1654" s="83"/>
      <c r="O1654" s="62"/>
    </row>
    <row r="1655" spans="9:15" s="61" customFormat="1" x14ac:dyDescent="0.35">
      <c r="I1655" s="116"/>
      <c r="K1655" s="62"/>
      <c r="L1655" s="62"/>
      <c r="M1655" s="83"/>
      <c r="N1655" s="83"/>
      <c r="O1655" s="62"/>
    </row>
    <row r="1656" spans="9:15" s="61" customFormat="1" x14ac:dyDescent="0.35">
      <c r="I1656" s="116"/>
      <c r="K1656" s="62"/>
      <c r="L1656" s="62"/>
      <c r="M1656" s="83"/>
      <c r="N1656" s="83"/>
      <c r="O1656" s="62"/>
    </row>
    <row r="1657" spans="9:15" s="61" customFormat="1" x14ac:dyDescent="0.35">
      <c r="I1657" s="116"/>
      <c r="K1657" s="62"/>
      <c r="L1657" s="62"/>
      <c r="M1657" s="83"/>
      <c r="N1657" s="83"/>
      <c r="O1657" s="62"/>
    </row>
    <row r="1658" spans="9:15" s="61" customFormat="1" x14ac:dyDescent="0.35">
      <c r="I1658" s="116"/>
      <c r="K1658" s="62"/>
      <c r="L1658" s="62"/>
      <c r="M1658" s="83"/>
      <c r="N1658" s="83"/>
      <c r="O1658" s="62"/>
    </row>
    <row r="1659" spans="9:15" s="61" customFormat="1" x14ac:dyDescent="0.35">
      <c r="I1659" s="116"/>
      <c r="K1659" s="62"/>
      <c r="L1659" s="62"/>
      <c r="M1659" s="83"/>
      <c r="N1659" s="83"/>
      <c r="O1659" s="62"/>
    </row>
    <row r="1660" spans="9:15" s="61" customFormat="1" x14ac:dyDescent="0.35">
      <c r="I1660" s="116"/>
      <c r="K1660" s="62"/>
      <c r="L1660" s="62"/>
      <c r="M1660" s="83"/>
      <c r="N1660" s="83"/>
      <c r="O1660" s="62"/>
    </row>
    <row r="1661" spans="9:15" s="61" customFormat="1" x14ac:dyDescent="0.35">
      <c r="I1661" s="116"/>
      <c r="K1661" s="62"/>
      <c r="L1661" s="62"/>
      <c r="M1661" s="83"/>
      <c r="N1661" s="83"/>
      <c r="O1661" s="62"/>
    </row>
    <row r="1662" spans="9:15" s="61" customFormat="1" x14ac:dyDescent="0.35">
      <c r="I1662" s="116"/>
      <c r="K1662" s="62"/>
      <c r="L1662" s="62"/>
      <c r="M1662" s="83"/>
      <c r="N1662" s="83"/>
      <c r="O1662" s="62"/>
    </row>
    <row r="1663" spans="9:15" s="61" customFormat="1" x14ac:dyDescent="0.35">
      <c r="I1663" s="116"/>
      <c r="K1663" s="62"/>
      <c r="L1663" s="62"/>
      <c r="M1663" s="83"/>
      <c r="N1663" s="83"/>
      <c r="O1663" s="62"/>
    </row>
    <row r="1664" spans="9:15" s="61" customFormat="1" x14ac:dyDescent="0.35">
      <c r="I1664" s="116"/>
      <c r="K1664" s="62"/>
      <c r="L1664" s="62"/>
      <c r="M1664" s="83"/>
      <c r="N1664" s="83"/>
      <c r="O1664" s="62"/>
    </row>
    <row r="1665" spans="9:15" s="61" customFormat="1" x14ac:dyDescent="0.35">
      <c r="I1665" s="116"/>
      <c r="K1665" s="62"/>
      <c r="L1665" s="62"/>
      <c r="M1665" s="83"/>
      <c r="N1665" s="83"/>
      <c r="O1665" s="62"/>
    </row>
    <row r="1666" spans="9:15" s="61" customFormat="1" x14ac:dyDescent="0.35">
      <c r="I1666" s="116"/>
      <c r="K1666" s="62"/>
      <c r="L1666" s="62"/>
      <c r="M1666" s="83"/>
      <c r="N1666" s="83"/>
      <c r="O1666" s="62"/>
    </row>
    <row r="1667" spans="9:15" s="61" customFormat="1" x14ac:dyDescent="0.35">
      <c r="I1667" s="116"/>
      <c r="K1667" s="62"/>
      <c r="L1667" s="62"/>
      <c r="M1667" s="83"/>
      <c r="N1667" s="83"/>
      <c r="O1667" s="62"/>
    </row>
    <row r="1668" spans="9:15" s="61" customFormat="1" x14ac:dyDescent="0.35">
      <c r="I1668" s="116"/>
      <c r="K1668" s="62"/>
      <c r="L1668" s="62"/>
      <c r="M1668" s="83"/>
      <c r="N1668" s="83"/>
      <c r="O1668" s="62"/>
    </row>
    <row r="1669" spans="9:15" s="61" customFormat="1" x14ac:dyDescent="0.35">
      <c r="I1669" s="116"/>
      <c r="K1669" s="62"/>
      <c r="L1669" s="62"/>
      <c r="M1669" s="83"/>
      <c r="N1669" s="83"/>
      <c r="O1669" s="62"/>
    </row>
    <row r="1670" spans="9:15" s="61" customFormat="1" x14ac:dyDescent="0.35">
      <c r="I1670" s="116"/>
      <c r="K1670" s="62"/>
      <c r="L1670" s="62"/>
      <c r="M1670" s="83"/>
      <c r="N1670" s="83"/>
      <c r="O1670" s="62"/>
    </row>
    <row r="1671" spans="9:15" s="61" customFormat="1" x14ac:dyDescent="0.35">
      <c r="I1671" s="116"/>
      <c r="K1671" s="62"/>
      <c r="L1671" s="62"/>
      <c r="M1671" s="83"/>
      <c r="N1671" s="83"/>
      <c r="O1671" s="62"/>
    </row>
    <row r="1672" spans="9:15" s="61" customFormat="1" x14ac:dyDescent="0.35">
      <c r="I1672" s="116"/>
      <c r="K1672" s="62"/>
      <c r="L1672" s="62"/>
      <c r="M1672" s="83"/>
      <c r="N1672" s="83"/>
      <c r="O1672" s="62"/>
    </row>
    <row r="1673" spans="9:15" s="61" customFormat="1" x14ac:dyDescent="0.35">
      <c r="I1673" s="116"/>
      <c r="K1673" s="62"/>
      <c r="L1673" s="62"/>
      <c r="M1673" s="83"/>
      <c r="N1673" s="83"/>
      <c r="O1673" s="62"/>
    </row>
    <row r="1674" spans="9:15" s="61" customFormat="1" x14ac:dyDescent="0.35">
      <c r="I1674" s="116"/>
      <c r="K1674" s="62"/>
      <c r="L1674" s="62"/>
      <c r="M1674" s="83"/>
      <c r="N1674" s="83"/>
      <c r="O1674" s="62"/>
    </row>
    <row r="1675" spans="9:15" s="61" customFormat="1" x14ac:dyDescent="0.35">
      <c r="I1675" s="116"/>
      <c r="K1675" s="62"/>
      <c r="L1675" s="62"/>
      <c r="M1675" s="83"/>
      <c r="N1675" s="83"/>
      <c r="O1675" s="62"/>
    </row>
    <row r="1676" spans="9:15" s="61" customFormat="1" x14ac:dyDescent="0.35">
      <c r="I1676" s="116"/>
      <c r="K1676" s="62"/>
      <c r="L1676" s="62"/>
      <c r="M1676" s="83"/>
      <c r="N1676" s="83"/>
      <c r="O1676" s="62"/>
    </row>
    <row r="1677" spans="9:15" s="61" customFormat="1" x14ac:dyDescent="0.35">
      <c r="I1677" s="116"/>
      <c r="K1677" s="62"/>
      <c r="L1677" s="62"/>
      <c r="M1677" s="83"/>
      <c r="N1677" s="83"/>
      <c r="O1677" s="62"/>
    </row>
    <row r="1678" spans="9:15" s="61" customFormat="1" x14ac:dyDescent="0.35">
      <c r="I1678" s="116"/>
      <c r="K1678" s="62"/>
      <c r="L1678" s="62"/>
      <c r="M1678" s="83"/>
      <c r="N1678" s="83"/>
      <c r="O1678" s="62"/>
    </row>
    <row r="1679" spans="9:15" s="61" customFormat="1" x14ac:dyDescent="0.35">
      <c r="I1679" s="116"/>
      <c r="K1679" s="62"/>
      <c r="L1679" s="62"/>
      <c r="M1679" s="83"/>
      <c r="N1679" s="83"/>
      <c r="O1679" s="62"/>
    </row>
    <row r="1680" spans="9:15" s="61" customFormat="1" x14ac:dyDescent="0.35">
      <c r="I1680" s="116"/>
      <c r="K1680" s="62"/>
      <c r="L1680" s="62"/>
      <c r="M1680" s="83"/>
      <c r="N1680" s="83"/>
      <c r="O1680" s="62"/>
    </row>
    <row r="1681" spans="9:15" s="61" customFormat="1" x14ac:dyDescent="0.35">
      <c r="I1681" s="116"/>
      <c r="K1681" s="62"/>
      <c r="L1681" s="62"/>
      <c r="M1681" s="83"/>
      <c r="N1681" s="83"/>
      <c r="O1681" s="62"/>
    </row>
    <row r="1682" spans="9:15" s="61" customFormat="1" x14ac:dyDescent="0.35">
      <c r="I1682" s="116"/>
      <c r="K1682" s="62"/>
      <c r="L1682" s="62"/>
      <c r="M1682" s="83"/>
      <c r="N1682" s="83"/>
      <c r="O1682" s="62"/>
    </row>
    <row r="1683" spans="9:15" s="61" customFormat="1" x14ac:dyDescent="0.35">
      <c r="I1683" s="116"/>
      <c r="K1683" s="62"/>
      <c r="L1683" s="62"/>
      <c r="M1683" s="83"/>
      <c r="N1683" s="83"/>
      <c r="O1683" s="62"/>
    </row>
    <row r="1684" spans="9:15" s="61" customFormat="1" x14ac:dyDescent="0.35">
      <c r="I1684" s="116"/>
      <c r="K1684" s="62"/>
      <c r="L1684" s="62"/>
      <c r="M1684" s="83"/>
      <c r="N1684" s="83"/>
      <c r="O1684" s="62"/>
    </row>
    <row r="1685" spans="9:15" s="61" customFormat="1" x14ac:dyDescent="0.35">
      <c r="I1685" s="116"/>
      <c r="K1685" s="62"/>
      <c r="L1685" s="62"/>
      <c r="M1685" s="83"/>
      <c r="N1685" s="83"/>
      <c r="O1685" s="62"/>
    </row>
    <row r="1686" spans="9:15" s="61" customFormat="1" x14ac:dyDescent="0.35">
      <c r="I1686" s="116"/>
      <c r="K1686" s="62"/>
      <c r="L1686" s="62"/>
      <c r="M1686" s="83"/>
      <c r="N1686" s="83"/>
      <c r="O1686" s="62"/>
    </row>
    <row r="1687" spans="9:15" s="61" customFormat="1" x14ac:dyDescent="0.35">
      <c r="I1687" s="116"/>
      <c r="K1687" s="62"/>
      <c r="L1687" s="62"/>
      <c r="M1687" s="83"/>
      <c r="N1687" s="83"/>
      <c r="O1687" s="62"/>
    </row>
    <row r="1688" spans="9:15" s="61" customFormat="1" x14ac:dyDescent="0.35">
      <c r="I1688" s="116"/>
      <c r="K1688" s="62"/>
      <c r="L1688" s="62"/>
      <c r="M1688" s="83"/>
      <c r="N1688" s="83"/>
      <c r="O1688" s="62"/>
    </row>
    <row r="1689" spans="9:15" s="61" customFormat="1" x14ac:dyDescent="0.35">
      <c r="I1689" s="116"/>
      <c r="K1689" s="62"/>
      <c r="L1689" s="62"/>
      <c r="M1689" s="83"/>
      <c r="N1689" s="83"/>
      <c r="O1689" s="62"/>
    </row>
    <row r="1690" spans="9:15" s="61" customFormat="1" x14ac:dyDescent="0.35">
      <c r="I1690" s="116"/>
      <c r="K1690" s="62"/>
      <c r="L1690" s="62"/>
      <c r="M1690" s="83"/>
      <c r="N1690" s="83"/>
      <c r="O1690" s="62"/>
    </row>
    <row r="1691" spans="9:15" s="61" customFormat="1" x14ac:dyDescent="0.35">
      <c r="I1691" s="116"/>
      <c r="K1691" s="62"/>
      <c r="L1691" s="62"/>
      <c r="M1691" s="83"/>
      <c r="N1691" s="83"/>
      <c r="O1691" s="62"/>
    </row>
    <row r="1692" spans="9:15" s="61" customFormat="1" x14ac:dyDescent="0.35">
      <c r="I1692" s="116"/>
      <c r="K1692" s="62"/>
      <c r="L1692" s="62"/>
      <c r="M1692" s="83"/>
      <c r="N1692" s="83"/>
      <c r="O1692" s="62"/>
    </row>
    <row r="1693" spans="9:15" s="61" customFormat="1" x14ac:dyDescent="0.35">
      <c r="I1693" s="116"/>
      <c r="K1693" s="62"/>
      <c r="L1693" s="62"/>
      <c r="M1693" s="83"/>
      <c r="N1693" s="83"/>
      <c r="O1693" s="62"/>
    </row>
    <row r="1694" spans="9:15" s="61" customFormat="1" x14ac:dyDescent="0.35">
      <c r="I1694" s="116"/>
      <c r="K1694" s="62"/>
      <c r="L1694" s="62"/>
      <c r="M1694" s="83"/>
      <c r="N1694" s="83"/>
      <c r="O1694" s="62"/>
    </row>
    <row r="1695" spans="9:15" s="61" customFormat="1" x14ac:dyDescent="0.35">
      <c r="I1695" s="116"/>
      <c r="K1695" s="62"/>
      <c r="L1695" s="62"/>
      <c r="M1695" s="83"/>
      <c r="N1695" s="83"/>
      <c r="O1695" s="62"/>
    </row>
    <row r="1696" spans="9:15" s="61" customFormat="1" x14ac:dyDescent="0.35">
      <c r="I1696" s="116"/>
      <c r="K1696" s="62"/>
      <c r="L1696" s="62"/>
      <c r="M1696" s="83"/>
      <c r="N1696" s="83"/>
      <c r="O1696" s="62"/>
    </row>
    <row r="1697" spans="9:15" s="61" customFormat="1" x14ac:dyDescent="0.35">
      <c r="I1697" s="116"/>
      <c r="K1697" s="62"/>
      <c r="L1697" s="62"/>
      <c r="M1697" s="83"/>
      <c r="N1697" s="83"/>
      <c r="O1697" s="62"/>
    </row>
    <row r="1698" spans="9:15" s="61" customFormat="1" x14ac:dyDescent="0.35">
      <c r="I1698" s="116"/>
      <c r="K1698" s="62"/>
      <c r="L1698" s="62"/>
      <c r="M1698" s="83"/>
      <c r="N1698" s="83"/>
      <c r="O1698" s="62"/>
    </row>
    <row r="1699" spans="9:15" s="61" customFormat="1" x14ac:dyDescent="0.35">
      <c r="I1699" s="116"/>
      <c r="K1699" s="62"/>
      <c r="L1699" s="62"/>
      <c r="M1699" s="83"/>
      <c r="N1699" s="83"/>
      <c r="O1699" s="62"/>
    </row>
    <row r="1700" spans="9:15" s="61" customFormat="1" x14ac:dyDescent="0.35">
      <c r="I1700" s="116"/>
      <c r="K1700" s="62"/>
      <c r="L1700" s="62"/>
      <c r="M1700" s="83"/>
      <c r="N1700" s="83"/>
      <c r="O1700" s="62"/>
    </row>
    <row r="1701" spans="9:15" s="61" customFormat="1" x14ac:dyDescent="0.35">
      <c r="I1701" s="116"/>
      <c r="K1701" s="62"/>
      <c r="L1701" s="62"/>
      <c r="M1701" s="83"/>
      <c r="N1701" s="83"/>
      <c r="O1701" s="62"/>
    </row>
    <row r="1702" spans="9:15" s="61" customFormat="1" x14ac:dyDescent="0.35">
      <c r="I1702" s="116"/>
      <c r="K1702" s="62"/>
      <c r="L1702" s="62"/>
      <c r="M1702" s="83"/>
      <c r="N1702" s="83"/>
      <c r="O1702" s="62"/>
    </row>
    <row r="1703" spans="9:15" s="61" customFormat="1" x14ac:dyDescent="0.35">
      <c r="I1703" s="116"/>
      <c r="K1703" s="62"/>
      <c r="L1703" s="62"/>
      <c r="M1703" s="83"/>
      <c r="N1703" s="83"/>
      <c r="O1703" s="62"/>
    </row>
    <row r="1704" spans="9:15" s="61" customFormat="1" x14ac:dyDescent="0.35">
      <c r="I1704" s="116"/>
      <c r="K1704" s="62"/>
      <c r="L1704" s="62"/>
      <c r="M1704" s="83"/>
      <c r="N1704" s="83"/>
      <c r="O1704" s="62"/>
    </row>
    <row r="1705" spans="9:15" s="61" customFormat="1" x14ac:dyDescent="0.35">
      <c r="I1705" s="116"/>
      <c r="K1705" s="62"/>
      <c r="L1705" s="62"/>
      <c r="M1705" s="83"/>
      <c r="N1705" s="83"/>
      <c r="O1705" s="62"/>
    </row>
    <row r="1706" spans="9:15" s="61" customFormat="1" x14ac:dyDescent="0.35">
      <c r="I1706" s="116"/>
      <c r="K1706" s="62"/>
      <c r="L1706" s="62"/>
      <c r="M1706" s="83"/>
      <c r="N1706" s="83"/>
      <c r="O1706" s="62"/>
    </row>
    <row r="1707" spans="9:15" s="61" customFormat="1" x14ac:dyDescent="0.35">
      <c r="I1707" s="116"/>
      <c r="K1707" s="62"/>
      <c r="L1707" s="62"/>
      <c r="M1707" s="83"/>
      <c r="N1707" s="83"/>
      <c r="O1707" s="62"/>
    </row>
    <row r="1708" spans="9:15" s="61" customFormat="1" x14ac:dyDescent="0.35">
      <c r="I1708" s="116"/>
      <c r="K1708" s="62"/>
      <c r="L1708" s="62"/>
      <c r="M1708" s="83"/>
      <c r="N1708" s="83"/>
      <c r="O1708" s="62"/>
    </row>
    <row r="1709" spans="9:15" s="61" customFormat="1" x14ac:dyDescent="0.35">
      <c r="I1709" s="116"/>
      <c r="K1709" s="62"/>
      <c r="L1709" s="62"/>
      <c r="M1709" s="83"/>
      <c r="N1709" s="83"/>
      <c r="O1709" s="62"/>
    </row>
    <row r="1710" spans="9:15" s="61" customFormat="1" x14ac:dyDescent="0.35">
      <c r="I1710" s="116"/>
      <c r="K1710" s="62"/>
      <c r="L1710" s="62"/>
      <c r="M1710" s="83"/>
      <c r="N1710" s="83"/>
      <c r="O1710" s="62"/>
    </row>
    <row r="1711" spans="9:15" s="61" customFormat="1" x14ac:dyDescent="0.35">
      <c r="I1711" s="116"/>
      <c r="K1711" s="62"/>
      <c r="L1711" s="62"/>
      <c r="M1711" s="83"/>
      <c r="N1711" s="83"/>
      <c r="O1711" s="62"/>
    </row>
    <row r="1712" spans="9:15" s="61" customFormat="1" x14ac:dyDescent="0.35">
      <c r="I1712" s="116"/>
      <c r="K1712" s="62"/>
      <c r="L1712" s="62"/>
      <c r="M1712" s="83"/>
      <c r="N1712" s="83"/>
      <c r="O1712" s="62"/>
    </row>
    <row r="1713" spans="9:15" s="61" customFormat="1" x14ac:dyDescent="0.35">
      <c r="I1713" s="116"/>
      <c r="K1713" s="62"/>
      <c r="L1713" s="62"/>
      <c r="M1713" s="83"/>
      <c r="N1713" s="83"/>
      <c r="O1713" s="62"/>
    </row>
    <row r="1714" spans="9:15" s="61" customFormat="1" x14ac:dyDescent="0.35">
      <c r="I1714" s="116"/>
      <c r="K1714" s="62"/>
      <c r="L1714" s="62"/>
      <c r="M1714" s="83"/>
      <c r="N1714" s="83"/>
      <c r="O1714" s="62"/>
    </row>
    <row r="1715" spans="9:15" s="61" customFormat="1" x14ac:dyDescent="0.35">
      <c r="I1715" s="116"/>
      <c r="K1715" s="62"/>
      <c r="L1715" s="62"/>
      <c r="M1715" s="83"/>
      <c r="N1715" s="83"/>
      <c r="O1715" s="62"/>
    </row>
    <row r="1716" spans="9:15" s="61" customFormat="1" x14ac:dyDescent="0.35">
      <c r="I1716" s="116"/>
      <c r="K1716" s="62"/>
      <c r="L1716" s="62"/>
      <c r="M1716" s="83"/>
      <c r="N1716" s="83"/>
      <c r="O1716" s="62"/>
    </row>
    <row r="1717" spans="9:15" s="61" customFormat="1" x14ac:dyDescent="0.35">
      <c r="I1717" s="116"/>
      <c r="K1717" s="62"/>
      <c r="L1717" s="62"/>
      <c r="M1717" s="83"/>
      <c r="N1717" s="83"/>
      <c r="O1717" s="62"/>
    </row>
    <row r="1718" spans="9:15" s="61" customFormat="1" x14ac:dyDescent="0.35">
      <c r="I1718" s="116"/>
      <c r="K1718" s="62"/>
      <c r="L1718" s="62"/>
      <c r="M1718" s="83"/>
      <c r="N1718" s="83"/>
      <c r="O1718" s="62"/>
    </row>
    <row r="1719" spans="9:15" s="61" customFormat="1" x14ac:dyDescent="0.35">
      <c r="I1719" s="116"/>
      <c r="K1719" s="62"/>
      <c r="L1719" s="62"/>
      <c r="M1719" s="83"/>
      <c r="N1719" s="83"/>
      <c r="O1719" s="62"/>
    </row>
    <row r="1720" spans="9:15" s="61" customFormat="1" x14ac:dyDescent="0.35">
      <c r="I1720" s="116"/>
      <c r="K1720" s="62"/>
      <c r="L1720" s="62"/>
      <c r="M1720" s="83"/>
      <c r="N1720" s="83"/>
      <c r="O1720" s="62"/>
    </row>
    <row r="1721" spans="9:15" s="61" customFormat="1" x14ac:dyDescent="0.35">
      <c r="I1721" s="116"/>
      <c r="K1721" s="62"/>
      <c r="L1721" s="62"/>
      <c r="M1721" s="83"/>
      <c r="N1721" s="83"/>
      <c r="O1721" s="62"/>
    </row>
    <row r="1722" spans="9:15" s="61" customFormat="1" x14ac:dyDescent="0.35">
      <c r="I1722" s="116"/>
      <c r="K1722" s="62"/>
      <c r="L1722" s="62"/>
      <c r="M1722" s="83"/>
      <c r="N1722" s="83"/>
      <c r="O1722" s="62"/>
    </row>
    <row r="1723" spans="9:15" s="61" customFormat="1" x14ac:dyDescent="0.35">
      <c r="I1723" s="116"/>
      <c r="K1723" s="62"/>
      <c r="L1723" s="62"/>
      <c r="M1723" s="83"/>
      <c r="N1723" s="83"/>
      <c r="O1723" s="62"/>
    </row>
    <row r="1724" spans="9:15" s="61" customFormat="1" x14ac:dyDescent="0.35">
      <c r="I1724" s="116"/>
      <c r="K1724" s="62"/>
      <c r="L1724" s="62"/>
      <c r="M1724" s="83"/>
      <c r="N1724" s="83"/>
      <c r="O1724" s="62"/>
    </row>
    <row r="1725" spans="9:15" s="61" customFormat="1" x14ac:dyDescent="0.35">
      <c r="I1725" s="116"/>
      <c r="K1725" s="62"/>
      <c r="L1725" s="62"/>
      <c r="M1725" s="83"/>
      <c r="N1725" s="83"/>
      <c r="O1725" s="62"/>
    </row>
    <row r="1726" spans="9:15" s="61" customFormat="1" x14ac:dyDescent="0.35">
      <c r="I1726" s="116"/>
      <c r="K1726" s="62"/>
      <c r="L1726" s="62"/>
      <c r="M1726" s="83"/>
      <c r="N1726" s="83"/>
      <c r="O1726" s="62"/>
    </row>
    <row r="1727" spans="9:15" s="61" customFormat="1" x14ac:dyDescent="0.35">
      <c r="I1727" s="116"/>
      <c r="K1727" s="62"/>
      <c r="L1727" s="62"/>
      <c r="M1727" s="83"/>
      <c r="N1727" s="83"/>
      <c r="O1727" s="62"/>
    </row>
    <row r="1728" spans="9:15" s="61" customFormat="1" x14ac:dyDescent="0.35">
      <c r="I1728" s="116"/>
      <c r="K1728" s="62"/>
      <c r="L1728" s="62"/>
      <c r="M1728" s="83"/>
      <c r="N1728" s="83"/>
      <c r="O1728" s="62"/>
    </row>
    <row r="1729" spans="9:15" s="61" customFormat="1" x14ac:dyDescent="0.35">
      <c r="I1729" s="116"/>
      <c r="K1729" s="62"/>
      <c r="L1729" s="62"/>
      <c r="M1729" s="83"/>
      <c r="N1729" s="83"/>
      <c r="O1729" s="62"/>
    </row>
    <row r="1730" spans="9:15" s="61" customFormat="1" x14ac:dyDescent="0.35">
      <c r="I1730" s="116"/>
      <c r="K1730" s="62"/>
      <c r="L1730" s="62"/>
      <c r="M1730" s="83"/>
      <c r="N1730" s="83"/>
      <c r="O1730" s="62"/>
    </row>
    <row r="1731" spans="9:15" s="61" customFormat="1" x14ac:dyDescent="0.35">
      <c r="I1731" s="116"/>
      <c r="K1731" s="62"/>
      <c r="L1731" s="62"/>
      <c r="M1731" s="83"/>
      <c r="N1731" s="83"/>
      <c r="O1731" s="62"/>
    </row>
    <row r="1732" spans="9:15" s="61" customFormat="1" x14ac:dyDescent="0.35">
      <c r="I1732" s="116"/>
      <c r="K1732" s="62"/>
      <c r="L1732" s="62"/>
      <c r="M1732" s="83"/>
      <c r="N1732" s="83"/>
      <c r="O1732" s="62"/>
    </row>
    <row r="1733" spans="9:15" s="61" customFormat="1" x14ac:dyDescent="0.35">
      <c r="I1733" s="116"/>
      <c r="K1733" s="62"/>
      <c r="L1733" s="62"/>
      <c r="M1733" s="83"/>
      <c r="N1733" s="83"/>
      <c r="O1733" s="62"/>
    </row>
    <row r="1734" spans="9:15" s="61" customFormat="1" x14ac:dyDescent="0.35">
      <c r="I1734" s="116"/>
      <c r="K1734" s="62"/>
      <c r="L1734" s="62"/>
      <c r="M1734" s="83"/>
      <c r="N1734" s="83"/>
      <c r="O1734" s="62"/>
    </row>
    <row r="1735" spans="9:15" s="61" customFormat="1" x14ac:dyDescent="0.35">
      <c r="I1735" s="116"/>
      <c r="K1735" s="62"/>
      <c r="L1735" s="62"/>
      <c r="M1735" s="83"/>
      <c r="N1735" s="83"/>
      <c r="O1735" s="62"/>
    </row>
    <row r="1736" spans="9:15" s="61" customFormat="1" x14ac:dyDescent="0.35">
      <c r="I1736" s="116"/>
      <c r="K1736" s="62"/>
      <c r="L1736" s="62"/>
      <c r="M1736" s="83"/>
      <c r="N1736" s="83"/>
      <c r="O1736" s="62"/>
    </row>
    <row r="1737" spans="9:15" s="61" customFormat="1" x14ac:dyDescent="0.35">
      <c r="I1737" s="116"/>
      <c r="K1737" s="62"/>
      <c r="L1737" s="62"/>
      <c r="M1737" s="83"/>
      <c r="N1737" s="83"/>
      <c r="O1737" s="62"/>
    </row>
    <row r="1738" spans="9:15" s="61" customFormat="1" x14ac:dyDescent="0.35">
      <c r="I1738" s="116"/>
      <c r="K1738" s="62"/>
      <c r="L1738" s="62"/>
      <c r="M1738" s="83"/>
      <c r="N1738" s="83"/>
      <c r="O1738" s="62"/>
    </row>
    <row r="1739" spans="9:15" s="61" customFormat="1" x14ac:dyDescent="0.35">
      <c r="I1739" s="116"/>
      <c r="K1739" s="62"/>
      <c r="L1739" s="62"/>
      <c r="M1739" s="83"/>
      <c r="N1739" s="83"/>
      <c r="O1739" s="62"/>
    </row>
    <row r="1740" spans="9:15" s="61" customFormat="1" x14ac:dyDescent="0.35">
      <c r="I1740" s="116"/>
      <c r="K1740" s="62"/>
      <c r="L1740" s="62"/>
      <c r="M1740" s="83"/>
      <c r="N1740" s="83"/>
      <c r="O1740" s="62"/>
    </row>
    <row r="1741" spans="9:15" s="61" customFormat="1" x14ac:dyDescent="0.35">
      <c r="I1741" s="116"/>
      <c r="K1741" s="62"/>
      <c r="L1741" s="62"/>
      <c r="M1741" s="83"/>
      <c r="N1741" s="83"/>
      <c r="O1741" s="62"/>
    </row>
    <row r="1742" spans="9:15" s="61" customFormat="1" x14ac:dyDescent="0.35">
      <c r="I1742" s="116"/>
      <c r="K1742" s="62"/>
      <c r="L1742" s="62"/>
      <c r="M1742" s="83"/>
      <c r="N1742" s="83"/>
      <c r="O1742" s="62"/>
    </row>
    <row r="1743" spans="9:15" s="61" customFormat="1" x14ac:dyDescent="0.35">
      <c r="I1743" s="116"/>
      <c r="K1743" s="62"/>
      <c r="L1743" s="62"/>
      <c r="M1743" s="83"/>
      <c r="N1743" s="83"/>
      <c r="O1743" s="62"/>
    </row>
    <row r="1744" spans="9:15" s="61" customFormat="1" x14ac:dyDescent="0.35">
      <c r="I1744" s="116"/>
      <c r="K1744" s="62"/>
      <c r="L1744" s="62"/>
      <c r="M1744" s="83"/>
      <c r="N1744" s="83"/>
      <c r="O1744" s="62"/>
    </row>
    <row r="1745" spans="9:15" s="61" customFormat="1" x14ac:dyDescent="0.35">
      <c r="I1745" s="116"/>
      <c r="K1745" s="62"/>
      <c r="L1745" s="62"/>
      <c r="M1745" s="83"/>
      <c r="N1745" s="83"/>
      <c r="O1745" s="62"/>
    </row>
    <row r="1746" spans="9:15" s="61" customFormat="1" x14ac:dyDescent="0.35">
      <c r="I1746" s="116"/>
      <c r="K1746" s="62"/>
      <c r="L1746" s="62"/>
      <c r="M1746" s="83"/>
      <c r="N1746" s="83"/>
      <c r="O1746" s="62"/>
    </row>
    <row r="1747" spans="9:15" s="61" customFormat="1" x14ac:dyDescent="0.35">
      <c r="I1747" s="116"/>
      <c r="K1747" s="62"/>
      <c r="L1747" s="62"/>
      <c r="M1747" s="83"/>
      <c r="N1747" s="83"/>
      <c r="O1747" s="62"/>
    </row>
    <row r="1748" spans="9:15" s="61" customFormat="1" x14ac:dyDescent="0.35">
      <c r="I1748" s="116"/>
      <c r="K1748" s="62"/>
      <c r="L1748" s="62"/>
      <c r="M1748" s="83"/>
      <c r="N1748" s="83"/>
      <c r="O1748" s="62"/>
    </row>
    <row r="1749" spans="9:15" s="61" customFormat="1" x14ac:dyDescent="0.35">
      <c r="I1749" s="116"/>
      <c r="K1749" s="62"/>
      <c r="L1749" s="62"/>
      <c r="M1749" s="83"/>
      <c r="N1749" s="83"/>
      <c r="O1749" s="62"/>
    </row>
    <row r="1750" spans="9:15" s="61" customFormat="1" x14ac:dyDescent="0.35">
      <c r="I1750" s="116"/>
      <c r="K1750" s="62"/>
      <c r="L1750" s="62"/>
      <c r="M1750" s="83"/>
      <c r="N1750" s="83"/>
      <c r="O1750" s="62"/>
    </row>
    <row r="1751" spans="9:15" s="61" customFormat="1" x14ac:dyDescent="0.35">
      <c r="I1751" s="116"/>
      <c r="K1751" s="62"/>
      <c r="L1751" s="62"/>
      <c r="M1751" s="83"/>
      <c r="N1751" s="83"/>
      <c r="O1751" s="62"/>
    </row>
    <row r="1752" spans="9:15" s="61" customFormat="1" x14ac:dyDescent="0.35">
      <c r="I1752" s="116"/>
      <c r="K1752" s="62"/>
      <c r="L1752" s="62"/>
      <c r="M1752" s="83"/>
      <c r="N1752" s="83"/>
      <c r="O1752" s="62"/>
    </row>
    <row r="1753" spans="9:15" s="61" customFormat="1" x14ac:dyDescent="0.35">
      <c r="I1753" s="116"/>
      <c r="K1753" s="62"/>
      <c r="L1753" s="62"/>
      <c r="M1753" s="83"/>
      <c r="N1753" s="83"/>
      <c r="O1753" s="62"/>
    </row>
    <row r="1754" spans="9:15" s="61" customFormat="1" x14ac:dyDescent="0.35">
      <c r="I1754" s="116"/>
      <c r="K1754" s="62"/>
      <c r="L1754" s="62"/>
      <c r="M1754" s="83"/>
      <c r="N1754" s="83"/>
      <c r="O1754" s="62"/>
    </row>
    <row r="1755" spans="9:15" s="61" customFormat="1" x14ac:dyDescent="0.35">
      <c r="I1755" s="116"/>
      <c r="K1755" s="62"/>
      <c r="L1755" s="62"/>
      <c r="M1755" s="83"/>
      <c r="N1755" s="83"/>
      <c r="O1755" s="62"/>
    </row>
    <row r="1756" spans="9:15" s="61" customFormat="1" x14ac:dyDescent="0.35">
      <c r="I1756" s="116"/>
      <c r="K1756" s="62"/>
      <c r="L1756" s="62"/>
      <c r="M1756" s="83"/>
      <c r="N1756" s="83"/>
      <c r="O1756" s="62"/>
    </row>
    <row r="1757" spans="9:15" s="61" customFormat="1" x14ac:dyDescent="0.35">
      <c r="I1757" s="116"/>
      <c r="K1757" s="62"/>
      <c r="L1757" s="62"/>
      <c r="M1757" s="83"/>
      <c r="N1757" s="83"/>
      <c r="O1757" s="62"/>
    </row>
    <row r="1758" spans="9:15" s="61" customFormat="1" x14ac:dyDescent="0.35">
      <c r="I1758" s="116"/>
      <c r="K1758" s="62"/>
      <c r="L1758" s="62"/>
      <c r="M1758" s="83"/>
      <c r="N1758" s="83"/>
      <c r="O1758" s="62"/>
    </row>
    <row r="1759" spans="9:15" s="61" customFormat="1" x14ac:dyDescent="0.35">
      <c r="I1759" s="116"/>
      <c r="K1759" s="62"/>
      <c r="L1759" s="62"/>
      <c r="M1759" s="83"/>
      <c r="N1759" s="83"/>
      <c r="O1759" s="62"/>
    </row>
    <row r="1760" spans="9:15" s="61" customFormat="1" x14ac:dyDescent="0.35">
      <c r="I1760" s="116"/>
      <c r="K1760" s="62"/>
      <c r="L1760" s="62"/>
      <c r="M1760" s="83"/>
      <c r="N1760" s="83"/>
      <c r="O1760" s="62"/>
    </row>
    <row r="1761" spans="9:15" s="61" customFormat="1" x14ac:dyDescent="0.35">
      <c r="I1761" s="116"/>
      <c r="K1761" s="62"/>
      <c r="L1761" s="62"/>
      <c r="M1761" s="83"/>
      <c r="N1761" s="83"/>
      <c r="O1761" s="62"/>
    </row>
    <row r="1762" spans="9:15" s="61" customFormat="1" x14ac:dyDescent="0.35">
      <c r="I1762" s="116"/>
      <c r="K1762" s="62"/>
      <c r="L1762" s="62"/>
      <c r="M1762" s="83"/>
      <c r="N1762" s="83"/>
      <c r="O1762" s="62"/>
    </row>
    <row r="1763" spans="9:15" s="61" customFormat="1" x14ac:dyDescent="0.35">
      <c r="I1763" s="116"/>
      <c r="K1763" s="62"/>
      <c r="L1763" s="62"/>
      <c r="M1763" s="83"/>
      <c r="N1763" s="83"/>
      <c r="O1763" s="62"/>
    </row>
    <row r="1764" spans="9:15" s="61" customFormat="1" x14ac:dyDescent="0.35">
      <c r="I1764" s="116"/>
      <c r="K1764" s="62"/>
      <c r="L1764" s="62"/>
      <c r="M1764" s="83"/>
      <c r="N1764" s="83"/>
      <c r="O1764" s="62"/>
    </row>
    <row r="1765" spans="9:15" s="61" customFormat="1" x14ac:dyDescent="0.35">
      <c r="I1765" s="116"/>
      <c r="K1765" s="62"/>
      <c r="L1765" s="62"/>
      <c r="M1765" s="83"/>
      <c r="N1765" s="83"/>
      <c r="O1765" s="62"/>
    </row>
    <row r="1766" spans="9:15" s="61" customFormat="1" x14ac:dyDescent="0.35">
      <c r="I1766" s="116"/>
      <c r="K1766" s="62"/>
      <c r="L1766" s="62"/>
      <c r="M1766" s="83"/>
      <c r="N1766" s="83"/>
      <c r="O1766" s="62"/>
    </row>
    <row r="1767" spans="9:15" s="61" customFormat="1" x14ac:dyDescent="0.35">
      <c r="I1767" s="116"/>
      <c r="K1767" s="62"/>
      <c r="L1767" s="62"/>
      <c r="M1767" s="83"/>
      <c r="N1767" s="83"/>
      <c r="O1767" s="62"/>
    </row>
    <row r="1768" spans="9:15" s="61" customFormat="1" x14ac:dyDescent="0.35">
      <c r="I1768" s="116"/>
      <c r="K1768" s="62"/>
      <c r="L1768" s="62"/>
      <c r="M1768" s="83"/>
      <c r="N1768" s="83"/>
      <c r="O1768" s="62"/>
    </row>
    <row r="1769" spans="9:15" s="61" customFormat="1" x14ac:dyDescent="0.35">
      <c r="I1769" s="116"/>
      <c r="K1769" s="62"/>
      <c r="L1769" s="62"/>
      <c r="M1769" s="83"/>
      <c r="N1769" s="83"/>
      <c r="O1769" s="62"/>
    </row>
    <row r="1770" spans="9:15" s="61" customFormat="1" x14ac:dyDescent="0.35">
      <c r="I1770" s="116"/>
      <c r="K1770" s="62"/>
      <c r="L1770" s="62"/>
      <c r="M1770" s="83"/>
      <c r="N1770" s="83"/>
      <c r="O1770" s="62"/>
    </row>
    <row r="1771" spans="9:15" s="61" customFormat="1" x14ac:dyDescent="0.35">
      <c r="I1771" s="116"/>
      <c r="K1771" s="62"/>
      <c r="L1771" s="62"/>
      <c r="M1771" s="83"/>
      <c r="N1771" s="83"/>
      <c r="O1771" s="62"/>
    </row>
    <row r="1772" spans="9:15" s="61" customFormat="1" x14ac:dyDescent="0.35">
      <c r="I1772" s="116"/>
      <c r="K1772" s="62"/>
      <c r="L1772" s="62"/>
      <c r="M1772" s="83"/>
      <c r="N1772" s="83"/>
      <c r="O1772" s="62"/>
    </row>
    <row r="1773" spans="9:15" s="61" customFormat="1" x14ac:dyDescent="0.35">
      <c r="I1773" s="116"/>
      <c r="K1773" s="62"/>
      <c r="L1773" s="62"/>
      <c r="M1773" s="83"/>
      <c r="N1773" s="83"/>
      <c r="O1773" s="62"/>
    </row>
    <row r="1774" spans="9:15" s="61" customFormat="1" x14ac:dyDescent="0.35">
      <c r="I1774" s="116"/>
      <c r="K1774" s="62"/>
      <c r="L1774" s="62"/>
      <c r="M1774" s="83"/>
      <c r="N1774" s="83"/>
      <c r="O1774" s="62"/>
    </row>
    <row r="1775" spans="9:15" s="61" customFormat="1" x14ac:dyDescent="0.35">
      <c r="I1775" s="116"/>
      <c r="K1775" s="62"/>
      <c r="L1775" s="62"/>
      <c r="M1775" s="83"/>
      <c r="N1775" s="83"/>
      <c r="O1775" s="62"/>
    </row>
    <row r="1776" spans="9:15" s="61" customFormat="1" x14ac:dyDescent="0.35">
      <c r="I1776" s="116"/>
      <c r="K1776" s="62"/>
      <c r="L1776" s="62"/>
      <c r="M1776" s="83"/>
      <c r="N1776" s="83"/>
      <c r="O1776" s="62"/>
    </row>
    <row r="1777" spans="9:15" s="61" customFormat="1" x14ac:dyDescent="0.35">
      <c r="I1777" s="116"/>
      <c r="K1777" s="62"/>
      <c r="L1777" s="62"/>
      <c r="M1777" s="83"/>
      <c r="N1777" s="83"/>
      <c r="O1777" s="62"/>
    </row>
    <row r="1778" spans="9:15" s="61" customFormat="1" x14ac:dyDescent="0.35">
      <c r="I1778" s="116"/>
      <c r="K1778" s="62"/>
      <c r="L1778" s="62"/>
      <c r="M1778" s="83"/>
      <c r="N1778" s="83"/>
      <c r="O1778" s="62"/>
    </row>
    <row r="1779" spans="9:15" s="61" customFormat="1" x14ac:dyDescent="0.35">
      <c r="I1779" s="116"/>
      <c r="K1779" s="62"/>
      <c r="L1779" s="62"/>
      <c r="M1779" s="83"/>
      <c r="N1779" s="83"/>
      <c r="O1779" s="62"/>
    </row>
    <row r="1780" spans="9:15" s="61" customFormat="1" x14ac:dyDescent="0.35">
      <c r="I1780" s="116"/>
      <c r="K1780" s="62"/>
      <c r="L1780" s="62"/>
      <c r="M1780" s="83"/>
      <c r="N1780" s="83"/>
      <c r="O1780" s="62"/>
    </row>
    <row r="1781" spans="9:15" s="61" customFormat="1" x14ac:dyDescent="0.35">
      <c r="I1781" s="116"/>
      <c r="K1781" s="62"/>
      <c r="L1781" s="62"/>
      <c r="M1781" s="83"/>
      <c r="N1781" s="83"/>
      <c r="O1781" s="62"/>
    </row>
    <row r="1782" spans="9:15" s="61" customFormat="1" x14ac:dyDescent="0.35">
      <c r="I1782" s="116"/>
      <c r="K1782" s="62"/>
      <c r="L1782" s="62"/>
      <c r="M1782" s="83"/>
      <c r="N1782" s="83"/>
      <c r="O1782" s="62"/>
    </row>
    <row r="1783" spans="9:15" s="61" customFormat="1" x14ac:dyDescent="0.35">
      <c r="I1783" s="116"/>
      <c r="K1783" s="62"/>
      <c r="L1783" s="62"/>
      <c r="M1783" s="83"/>
      <c r="N1783" s="83"/>
      <c r="O1783" s="62"/>
    </row>
    <row r="1784" spans="9:15" s="61" customFormat="1" x14ac:dyDescent="0.35">
      <c r="I1784" s="116"/>
      <c r="K1784" s="62"/>
      <c r="L1784" s="62"/>
      <c r="M1784" s="83"/>
      <c r="N1784" s="83"/>
      <c r="O1784" s="62"/>
    </row>
    <row r="1785" spans="9:15" s="61" customFormat="1" x14ac:dyDescent="0.35">
      <c r="I1785" s="116"/>
      <c r="K1785" s="62"/>
      <c r="L1785" s="62"/>
      <c r="M1785" s="83"/>
      <c r="N1785" s="83"/>
      <c r="O1785" s="62"/>
    </row>
    <row r="1786" spans="9:15" s="61" customFormat="1" x14ac:dyDescent="0.35">
      <c r="I1786" s="116"/>
      <c r="K1786" s="62"/>
      <c r="L1786" s="62"/>
      <c r="M1786" s="83"/>
      <c r="N1786" s="83"/>
      <c r="O1786" s="62"/>
    </row>
    <row r="1787" spans="9:15" s="61" customFormat="1" x14ac:dyDescent="0.35">
      <c r="I1787" s="116"/>
      <c r="K1787" s="62"/>
      <c r="L1787" s="62"/>
      <c r="M1787" s="83"/>
      <c r="N1787" s="83"/>
      <c r="O1787" s="62"/>
    </row>
    <row r="1788" spans="9:15" s="61" customFormat="1" x14ac:dyDescent="0.35">
      <c r="I1788" s="116"/>
      <c r="K1788" s="62"/>
      <c r="L1788" s="62"/>
      <c r="M1788" s="83"/>
      <c r="N1788" s="83"/>
      <c r="O1788" s="62"/>
    </row>
    <row r="1789" spans="9:15" s="61" customFormat="1" x14ac:dyDescent="0.35">
      <c r="I1789" s="116"/>
      <c r="K1789" s="62"/>
      <c r="L1789" s="62"/>
      <c r="M1789" s="83"/>
      <c r="N1789" s="83"/>
      <c r="O1789" s="62"/>
    </row>
    <row r="1790" spans="9:15" s="61" customFormat="1" x14ac:dyDescent="0.35">
      <c r="I1790" s="116"/>
      <c r="K1790" s="62"/>
      <c r="L1790" s="62"/>
      <c r="M1790" s="83"/>
      <c r="N1790" s="83"/>
      <c r="O1790" s="62"/>
    </row>
    <row r="1791" spans="9:15" s="61" customFormat="1" x14ac:dyDescent="0.35">
      <c r="I1791" s="116"/>
      <c r="K1791" s="62"/>
      <c r="L1791" s="62"/>
      <c r="M1791" s="83"/>
      <c r="N1791" s="83"/>
      <c r="O1791" s="62"/>
    </row>
    <row r="1792" spans="9:15" s="61" customFormat="1" x14ac:dyDescent="0.35">
      <c r="I1792" s="116"/>
      <c r="K1792" s="62"/>
      <c r="L1792" s="62"/>
      <c r="M1792" s="83"/>
      <c r="N1792" s="83"/>
      <c r="O1792" s="62"/>
    </row>
    <row r="1793" spans="9:15" s="61" customFormat="1" x14ac:dyDescent="0.35">
      <c r="I1793" s="116"/>
      <c r="K1793" s="62"/>
      <c r="L1793" s="62"/>
      <c r="M1793" s="83"/>
      <c r="N1793" s="83"/>
      <c r="O1793" s="62"/>
    </row>
    <row r="1794" spans="9:15" s="61" customFormat="1" x14ac:dyDescent="0.35">
      <c r="I1794" s="116"/>
      <c r="K1794" s="62"/>
      <c r="L1794" s="62"/>
      <c r="M1794" s="83"/>
      <c r="N1794" s="83"/>
      <c r="O1794" s="62"/>
    </row>
    <row r="1795" spans="9:15" s="61" customFormat="1" x14ac:dyDescent="0.35">
      <c r="I1795" s="116"/>
      <c r="K1795" s="62"/>
      <c r="L1795" s="62"/>
      <c r="M1795" s="83"/>
      <c r="N1795" s="83"/>
      <c r="O1795" s="62"/>
    </row>
    <row r="1796" spans="9:15" s="61" customFormat="1" x14ac:dyDescent="0.35">
      <c r="I1796" s="116"/>
      <c r="K1796" s="62"/>
      <c r="L1796" s="62"/>
      <c r="M1796" s="83"/>
      <c r="N1796" s="83"/>
      <c r="O1796" s="62"/>
    </row>
    <row r="1797" spans="9:15" s="61" customFormat="1" x14ac:dyDescent="0.35">
      <c r="I1797" s="116"/>
      <c r="K1797" s="62"/>
      <c r="L1797" s="62"/>
      <c r="M1797" s="83"/>
      <c r="N1797" s="83"/>
      <c r="O1797" s="62"/>
    </row>
    <row r="1798" spans="9:15" s="61" customFormat="1" x14ac:dyDescent="0.35">
      <c r="I1798" s="116"/>
      <c r="K1798" s="62"/>
      <c r="L1798" s="62"/>
      <c r="M1798" s="83"/>
      <c r="N1798" s="83"/>
      <c r="O1798" s="62"/>
    </row>
    <row r="1799" spans="9:15" s="61" customFormat="1" x14ac:dyDescent="0.35">
      <c r="I1799" s="116"/>
      <c r="K1799" s="62"/>
      <c r="L1799" s="62"/>
      <c r="M1799" s="83"/>
      <c r="N1799" s="83"/>
      <c r="O1799" s="62"/>
    </row>
    <row r="1800" spans="9:15" s="61" customFormat="1" x14ac:dyDescent="0.35">
      <c r="I1800" s="116"/>
      <c r="K1800" s="62"/>
      <c r="L1800" s="62"/>
      <c r="M1800" s="83"/>
      <c r="N1800" s="83"/>
      <c r="O1800" s="62"/>
    </row>
    <row r="1801" spans="9:15" s="61" customFormat="1" x14ac:dyDescent="0.35">
      <c r="I1801" s="116"/>
      <c r="K1801" s="62"/>
      <c r="L1801" s="62"/>
      <c r="M1801" s="83"/>
      <c r="N1801" s="83"/>
      <c r="O1801" s="62"/>
    </row>
    <row r="1802" spans="9:15" s="61" customFormat="1" x14ac:dyDescent="0.35">
      <c r="I1802" s="116"/>
      <c r="K1802" s="62"/>
      <c r="L1802" s="62"/>
      <c r="M1802" s="83"/>
      <c r="N1802" s="83"/>
      <c r="O1802" s="62"/>
    </row>
    <row r="1803" spans="9:15" s="61" customFormat="1" x14ac:dyDescent="0.35">
      <c r="I1803" s="116"/>
      <c r="K1803" s="62"/>
      <c r="L1803" s="62"/>
      <c r="M1803" s="83"/>
      <c r="N1803" s="83"/>
      <c r="O1803" s="62"/>
    </row>
    <row r="1804" spans="9:15" s="61" customFormat="1" x14ac:dyDescent="0.35">
      <c r="I1804" s="116"/>
      <c r="K1804" s="62"/>
      <c r="L1804" s="62"/>
      <c r="M1804" s="83"/>
      <c r="N1804" s="83"/>
      <c r="O1804" s="62"/>
    </row>
    <row r="1805" spans="9:15" s="61" customFormat="1" x14ac:dyDescent="0.35">
      <c r="I1805" s="116"/>
      <c r="K1805" s="62"/>
      <c r="L1805" s="62"/>
      <c r="M1805" s="83"/>
      <c r="N1805" s="83"/>
      <c r="O1805" s="62"/>
    </row>
    <row r="1806" spans="9:15" s="61" customFormat="1" x14ac:dyDescent="0.35">
      <c r="I1806" s="116"/>
      <c r="K1806" s="62"/>
      <c r="L1806" s="62"/>
      <c r="M1806" s="83"/>
      <c r="N1806" s="83"/>
      <c r="O1806" s="62"/>
    </row>
    <row r="1807" spans="9:15" s="61" customFormat="1" x14ac:dyDescent="0.35">
      <c r="I1807" s="116"/>
      <c r="K1807" s="62"/>
      <c r="L1807" s="62"/>
      <c r="M1807" s="83"/>
      <c r="N1807" s="83"/>
      <c r="O1807" s="62"/>
    </row>
    <row r="1808" spans="9:15" s="61" customFormat="1" x14ac:dyDescent="0.35">
      <c r="I1808" s="116"/>
      <c r="K1808" s="62"/>
      <c r="L1808" s="62"/>
      <c r="M1808" s="83"/>
      <c r="N1808" s="83"/>
      <c r="O1808" s="62"/>
    </row>
    <row r="1809" spans="9:15" s="61" customFormat="1" x14ac:dyDescent="0.35">
      <c r="I1809" s="116"/>
      <c r="K1809" s="62"/>
      <c r="L1809" s="62"/>
      <c r="M1809" s="83"/>
      <c r="N1809" s="83"/>
      <c r="O1809" s="62"/>
    </row>
    <row r="1810" spans="9:15" s="61" customFormat="1" x14ac:dyDescent="0.35">
      <c r="I1810" s="116"/>
      <c r="K1810" s="62"/>
      <c r="L1810" s="62"/>
      <c r="M1810" s="83"/>
      <c r="N1810" s="83"/>
      <c r="O1810" s="62"/>
    </row>
    <row r="1811" spans="9:15" s="61" customFormat="1" x14ac:dyDescent="0.35">
      <c r="I1811" s="116"/>
      <c r="K1811" s="62"/>
      <c r="L1811" s="62"/>
      <c r="M1811" s="83"/>
      <c r="N1811" s="83"/>
      <c r="O1811" s="62"/>
    </row>
    <row r="1812" spans="9:15" s="61" customFormat="1" x14ac:dyDescent="0.35">
      <c r="I1812" s="116"/>
      <c r="K1812" s="62"/>
      <c r="L1812" s="62"/>
      <c r="M1812" s="83"/>
      <c r="N1812" s="83"/>
      <c r="O1812" s="62"/>
    </row>
    <row r="1813" spans="9:15" s="61" customFormat="1" x14ac:dyDescent="0.35">
      <c r="I1813" s="116"/>
      <c r="K1813" s="62"/>
      <c r="L1813" s="62"/>
      <c r="M1813" s="83"/>
      <c r="N1813" s="83"/>
      <c r="O1813" s="62"/>
    </row>
    <row r="1814" spans="9:15" s="61" customFormat="1" x14ac:dyDescent="0.35">
      <c r="I1814" s="116"/>
      <c r="K1814" s="62"/>
      <c r="L1814" s="62"/>
      <c r="M1814" s="83"/>
      <c r="N1814" s="83"/>
      <c r="O1814" s="62"/>
    </row>
    <row r="1815" spans="9:15" s="61" customFormat="1" x14ac:dyDescent="0.35">
      <c r="I1815" s="116"/>
      <c r="K1815" s="62"/>
      <c r="L1815" s="62"/>
      <c r="M1815" s="83"/>
      <c r="N1815" s="83"/>
      <c r="O1815" s="62"/>
    </row>
    <row r="1816" spans="9:15" s="61" customFormat="1" x14ac:dyDescent="0.35">
      <c r="I1816" s="116"/>
      <c r="K1816" s="62"/>
      <c r="L1816" s="62"/>
      <c r="M1816" s="83"/>
      <c r="N1816" s="83"/>
      <c r="O1816" s="62"/>
    </row>
    <row r="1817" spans="9:15" s="61" customFormat="1" x14ac:dyDescent="0.35">
      <c r="I1817" s="116"/>
      <c r="K1817" s="62"/>
      <c r="L1817" s="62"/>
      <c r="M1817" s="83"/>
      <c r="N1817" s="83"/>
      <c r="O1817" s="62"/>
    </row>
    <row r="1818" spans="9:15" s="61" customFormat="1" x14ac:dyDescent="0.35">
      <c r="I1818" s="116"/>
      <c r="K1818" s="62"/>
      <c r="L1818" s="62"/>
      <c r="M1818" s="83"/>
      <c r="N1818" s="83"/>
      <c r="O1818" s="62"/>
    </row>
    <row r="1819" spans="9:15" s="61" customFormat="1" x14ac:dyDescent="0.35">
      <c r="I1819" s="116"/>
      <c r="K1819" s="62"/>
      <c r="L1819" s="62"/>
      <c r="M1819" s="83"/>
      <c r="N1819" s="83"/>
      <c r="O1819" s="62"/>
    </row>
    <row r="1820" spans="9:15" s="61" customFormat="1" x14ac:dyDescent="0.35">
      <c r="I1820" s="116"/>
      <c r="K1820" s="62"/>
      <c r="L1820" s="62"/>
      <c r="M1820" s="83"/>
      <c r="N1820" s="83"/>
      <c r="O1820" s="62"/>
    </row>
    <row r="1821" spans="9:15" s="61" customFormat="1" x14ac:dyDescent="0.35">
      <c r="I1821" s="116"/>
      <c r="K1821" s="62"/>
      <c r="L1821" s="62"/>
      <c r="M1821" s="83"/>
      <c r="N1821" s="83"/>
      <c r="O1821" s="62"/>
    </row>
    <row r="1822" spans="9:15" s="61" customFormat="1" x14ac:dyDescent="0.35">
      <c r="I1822" s="116"/>
      <c r="K1822" s="62"/>
      <c r="L1822" s="62"/>
      <c r="M1822" s="83"/>
      <c r="N1822" s="83"/>
      <c r="O1822" s="62"/>
    </row>
    <row r="1823" spans="9:15" s="61" customFormat="1" x14ac:dyDescent="0.35">
      <c r="I1823" s="116"/>
      <c r="K1823" s="62"/>
      <c r="L1823" s="62"/>
      <c r="M1823" s="83"/>
      <c r="N1823" s="83"/>
      <c r="O1823" s="62"/>
    </row>
    <row r="1824" spans="9:15" s="61" customFormat="1" x14ac:dyDescent="0.35">
      <c r="I1824" s="116"/>
      <c r="K1824" s="62"/>
      <c r="L1824" s="62"/>
      <c r="M1824" s="83"/>
      <c r="N1824" s="83"/>
      <c r="O1824" s="62"/>
    </row>
    <row r="1825" spans="9:15" s="61" customFormat="1" x14ac:dyDescent="0.35">
      <c r="I1825" s="116"/>
      <c r="K1825" s="62"/>
      <c r="L1825" s="62"/>
      <c r="M1825" s="83"/>
      <c r="N1825" s="83"/>
      <c r="O1825" s="62"/>
    </row>
    <row r="1826" spans="9:15" s="61" customFormat="1" x14ac:dyDescent="0.35">
      <c r="I1826" s="116"/>
      <c r="K1826" s="62"/>
      <c r="L1826" s="62"/>
      <c r="M1826" s="83"/>
      <c r="N1826" s="83"/>
      <c r="O1826" s="62"/>
    </row>
    <row r="1827" spans="9:15" s="61" customFormat="1" x14ac:dyDescent="0.35">
      <c r="I1827" s="116"/>
      <c r="K1827" s="62"/>
      <c r="L1827" s="62"/>
      <c r="M1827" s="83"/>
      <c r="N1827" s="83"/>
      <c r="O1827" s="62"/>
    </row>
    <row r="1828" spans="9:15" s="61" customFormat="1" x14ac:dyDescent="0.35">
      <c r="I1828" s="116"/>
      <c r="K1828" s="62"/>
      <c r="L1828" s="62"/>
      <c r="M1828" s="83"/>
      <c r="N1828" s="83"/>
      <c r="O1828" s="62"/>
    </row>
    <row r="1829" spans="9:15" s="61" customFormat="1" x14ac:dyDescent="0.35">
      <c r="I1829" s="116"/>
      <c r="K1829" s="62"/>
      <c r="L1829" s="62"/>
      <c r="M1829" s="83"/>
      <c r="N1829" s="83"/>
      <c r="O1829" s="62"/>
    </row>
    <row r="1830" spans="9:15" s="61" customFormat="1" x14ac:dyDescent="0.35">
      <c r="I1830" s="116"/>
      <c r="K1830" s="62"/>
      <c r="L1830" s="62"/>
      <c r="M1830" s="83"/>
      <c r="N1830" s="83"/>
      <c r="O1830" s="62"/>
    </row>
    <row r="1831" spans="9:15" s="61" customFormat="1" x14ac:dyDescent="0.35">
      <c r="I1831" s="116"/>
      <c r="K1831" s="62"/>
      <c r="L1831" s="62"/>
      <c r="M1831" s="83"/>
      <c r="N1831" s="83"/>
      <c r="O1831" s="62"/>
    </row>
    <row r="1832" spans="9:15" s="61" customFormat="1" x14ac:dyDescent="0.35">
      <c r="I1832" s="116"/>
      <c r="K1832" s="62"/>
      <c r="L1832" s="62"/>
      <c r="M1832" s="83"/>
      <c r="N1832" s="83"/>
      <c r="O1832" s="62"/>
    </row>
    <row r="1833" spans="9:15" s="61" customFormat="1" x14ac:dyDescent="0.35">
      <c r="I1833" s="116"/>
      <c r="K1833" s="62"/>
      <c r="L1833" s="62"/>
      <c r="M1833" s="83"/>
      <c r="N1833" s="83"/>
      <c r="O1833" s="62"/>
    </row>
    <row r="1834" spans="9:15" s="61" customFormat="1" x14ac:dyDescent="0.35">
      <c r="I1834" s="116"/>
      <c r="K1834" s="62"/>
      <c r="L1834" s="62"/>
      <c r="M1834" s="83"/>
      <c r="N1834" s="83"/>
      <c r="O1834" s="62"/>
    </row>
    <row r="1835" spans="9:15" s="61" customFormat="1" x14ac:dyDescent="0.35">
      <c r="I1835" s="116"/>
      <c r="K1835" s="62"/>
      <c r="L1835" s="62"/>
      <c r="M1835" s="83"/>
      <c r="N1835" s="83"/>
      <c r="O1835" s="62"/>
    </row>
    <row r="1836" spans="9:15" s="61" customFormat="1" x14ac:dyDescent="0.35">
      <c r="I1836" s="116"/>
      <c r="K1836" s="62"/>
      <c r="L1836" s="62"/>
      <c r="M1836" s="83"/>
      <c r="N1836" s="83"/>
      <c r="O1836" s="62"/>
    </row>
    <row r="1837" spans="9:15" s="61" customFormat="1" x14ac:dyDescent="0.35">
      <c r="I1837" s="116"/>
      <c r="K1837" s="62"/>
      <c r="L1837" s="62"/>
      <c r="M1837" s="83"/>
      <c r="N1837" s="83"/>
      <c r="O1837" s="62"/>
    </row>
    <row r="1838" spans="9:15" s="61" customFormat="1" x14ac:dyDescent="0.35">
      <c r="I1838" s="116"/>
      <c r="K1838" s="62"/>
      <c r="L1838" s="62"/>
      <c r="M1838" s="83"/>
      <c r="N1838" s="83"/>
      <c r="O1838" s="62"/>
    </row>
    <row r="1839" spans="9:15" s="61" customFormat="1" x14ac:dyDescent="0.35">
      <c r="I1839" s="116"/>
      <c r="K1839" s="62"/>
      <c r="L1839" s="62"/>
      <c r="M1839" s="83"/>
      <c r="N1839" s="83"/>
      <c r="O1839" s="62"/>
    </row>
    <row r="1840" spans="9:15" s="61" customFormat="1" x14ac:dyDescent="0.35">
      <c r="I1840" s="116"/>
      <c r="K1840" s="62"/>
      <c r="L1840" s="62"/>
      <c r="M1840" s="83"/>
      <c r="N1840" s="83"/>
      <c r="O1840" s="62"/>
    </row>
    <row r="1841" spans="9:15" s="61" customFormat="1" x14ac:dyDescent="0.35">
      <c r="I1841" s="116"/>
      <c r="K1841" s="62"/>
      <c r="L1841" s="62"/>
      <c r="M1841" s="83"/>
      <c r="N1841" s="83"/>
      <c r="O1841" s="62"/>
    </row>
    <row r="1842" spans="9:15" s="61" customFormat="1" x14ac:dyDescent="0.35">
      <c r="I1842" s="116"/>
      <c r="K1842" s="62"/>
      <c r="L1842" s="62"/>
      <c r="M1842" s="83"/>
      <c r="N1842" s="83"/>
      <c r="O1842" s="62"/>
    </row>
    <row r="1843" spans="9:15" s="61" customFormat="1" x14ac:dyDescent="0.35">
      <c r="I1843" s="116"/>
      <c r="K1843" s="62"/>
      <c r="L1843" s="62"/>
      <c r="M1843" s="83"/>
      <c r="N1843" s="83"/>
      <c r="O1843" s="62"/>
    </row>
    <row r="1844" spans="9:15" s="61" customFormat="1" x14ac:dyDescent="0.35">
      <c r="I1844" s="116"/>
      <c r="K1844" s="62"/>
      <c r="L1844" s="62"/>
      <c r="M1844" s="83"/>
      <c r="N1844" s="83"/>
      <c r="O1844" s="62"/>
    </row>
    <row r="1845" spans="9:15" s="61" customFormat="1" x14ac:dyDescent="0.35">
      <c r="I1845" s="116"/>
      <c r="K1845" s="62"/>
      <c r="L1845" s="62"/>
      <c r="M1845" s="83"/>
      <c r="N1845" s="83"/>
      <c r="O1845" s="62"/>
    </row>
    <row r="1846" spans="9:15" s="61" customFormat="1" x14ac:dyDescent="0.35">
      <c r="I1846" s="116"/>
      <c r="K1846" s="62"/>
      <c r="L1846" s="62"/>
      <c r="M1846" s="83"/>
      <c r="N1846" s="83"/>
      <c r="O1846" s="62"/>
    </row>
    <row r="1847" spans="9:15" s="61" customFormat="1" x14ac:dyDescent="0.35">
      <c r="I1847" s="116"/>
      <c r="K1847" s="62"/>
      <c r="L1847" s="62"/>
      <c r="M1847" s="83"/>
      <c r="N1847" s="83"/>
      <c r="O1847" s="62"/>
    </row>
    <row r="1848" spans="9:15" s="61" customFormat="1" x14ac:dyDescent="0.35">
      <c r="I1848" s="116"/>
      <c r="K1848" s="62"/>
      <c r="L1848" s="62"/>
      <c r="M1848" s="83"/>
      <c r="N1848" s="83"/>
      <c r="O1848" s="62"/>
    </row>
    <row r="1849" spans="9:15" s="61" customFormat="1" x14ac:dyDescent="0.35">
      <c r="I1849" s="116"/>
      <c r="K1849" s="62"/>
      <c r="L1849" s="62"/>
      <c r="M1849" s="83"/>
      <c r="N1849" s="83"/>
      <c r="O1849" s="62"/>
    </row>
    <row r="1850" spans="9:15" s="61" customFormat="1" x14ac:dyDescent="0.35">
      <c r="I1850" s="116"/>
      <c r="K1850" s="62"/>
      <c r="L1850" s="62"/>
      <c r="M1850" s="83"/>
      <c r="N1850" s="83"/>
      <c r="O1850" s="62"/>
    </row>
    <row r="1851" spans="9:15" s="61" customFormat="1" x14ac:dyDescent="0.35">
      <c r="I1851" s="116"/>
      <c r="K1851" s="62"/>
      <c r="L1851" s="62"/>
      <c r="M1851" s="83"/>
      <c r="N1851" s="83"/>
      <c r="O1851" s="62"/>
    </row>
    <row r="1852" spans="9:15" s="61" customFormat="1" x14ac:dyDescent="0.35">
      <c r="I1852" s="116"/>
      <c r="K1852" s="62"/>
      <c r="L1852" s="62"/>
      <c r="M1852" s="83"/>
      <c r="N1852" s="83"/>
      <c r="O1852" s="62"/>
    </row>
    <row r="1853" spans="9:15" s="61" customFormat="1" x14ac:dyDescent="0.35">
      <c r="I1853" s="116"/>
      <c r="K1853" s="62"/>
      <c r="L1853" s="62"/>
      <c r="M1853" s="83"/>
      <c r="N1853" s="83"/>
      <c r="O1853" s="62"/>
    </row>
    <row r="1854" spans="9:15" s="61" customFormat="1" x14ac:dyDescent="0.35">
      <c r="I1854" s="116"/>
      <c r="K1854" s="62"/>
      <c r="L1854" s="62"/>
      <c r="M1854" s="83"/>
      <c r="N1854" s="83"/>
      <c r="O1854" s="62"/>
    </row>
    <row r="1855" spans="9:15" s="61" customFormat="1" x14ac:dyDescent="0.35">
      <c r="I1855" s="116"/>
      <c r="K1855" s="62"/>
      <c r="L1855" s="62"/>
      <c r="M1855" s="83"/>
      <c r="N1855" s="83"/>
      <c r="O1855" s="62"/>
    </row>
    <row r="1856" spans="9:15" s="61" customFormat="1" x14ac:dyDescent="0.35">
      <c r="I1856" s="116"/>
      <c r="K1856" s="62"/>
      <c r="L1856" s="62"/>
      <c r="M1856" s="83"/>
      <c r="N1856" s="83"/>
      <c r="O1856" s="62"/>
    </row>
    <row r="1857" spans="9:15" s="61" customFormat="1" x14ac:dyDescent="0.35">
      <c r="I1857" s="116"/>
      <c r="K1857" s="62"/>
      <c r="L1857" s="62"/>
      <c r="M1857" s="83"/>
      <c r="N1857" s="83"/>
      <c r="O1857" s="62"/>
    </row>
    <row r="1858" spans="9:15" s="61" customFormat="1" x14ac:dyDescent="0.35">
      <c r="I1858" s="116"/>
      <c r="K1858" s="62"/>
      <c r="L1858" s="62"/>
      <c r="M1858" s="83"/>
      <c r="N1858" s="83"/>
      <c r="O1858" s="62"/>
    </row>
    <row r="1859" spans="9:15" s="61" customFormat="1" x14ac:dyDescent="0.35">
      <c r="I1859" s="116"/>
      <c r="K1859" s="62"/>
      <c r="L1859" s="62"/>
      <c r="M1859" s="83"/>
      <c r="N1859" s="83"/>
      <c r="O1859" s="62"/>
    </row>
    <row r="1860" spans="9:15" s="61" customFormat="1" x14ac:dyDescent="0.35">
      <c r="I1860" s="116"/>
      <c r="K1860" s="62"/>
      <c r="L1860" s="62"/>
      <c r="M1860" s="83"/>
      <c r="N1860" s="83"/>
      <c r="O1860" s="62"/>
    </row>
    <row r="1861" spans="9:15" s="61" customFormat="1" x14ac:dyDescent="0.35">
      <c r="I1861" s="116"/>
      <c r="K1861" s="62"/>
      <c r="L1861" s="62"/>
      <c r="M1861" s="83"/>
      <c r="N1861" s="83"/>
      <c r="O1861" s="62"/>
    </row>
    <row r="1862" spans="9:15" s="61" customFormat="1" x14ac:dyDescent="0.35">
      <c r="I1862" s="116"/>
      <c r="K1862" s="62"/>
      <c r="L1862" s="62"/>
      <c r="M1862" s="83"/>
      <c r="N1862" s="83"/>
      <c r="O1862" s="62"/>
    </row>
    <row r="1863" spans="9:15" s="61" customFormat="1" x14ac:dyDescent="0.35">
      <c r="I1863" s="116"/>
      <c r="K1863" s="62"/>
      <c r="L1863" s="62"/>
      <c r="M1863" s="83"/>
      <c r="N1863" s="83"/>
      <c r="O1863" s="62"/>
    </row>
    <row r="1864" spans="9:15" s="61" customFormat="1" x14ac:dyDescent="0.35">
      <c r="I1864" s="116"/>
      <c r="K1864" s="62"/>
      <c r="L1864" s="62"/>
      <c r="M1864" s="83"/>
      <c r="N1864" s="83"/>
      <c r="O1864" s="62"/>
    </row>
    <row r="1865" spans="9:15" s="61" customFormat="1" x14ac:dyDescent="0.35">
      <c r="I1865" s="116"/>
      <c r="K1865" s="62"/>
      <c r="L1865" s="62"/>
      <c r="M1865" s="83"/>
      <c r="N1865" s="83"/>
      <c r="O1865" s="62"/>
    </row>
    <row r="1866" spans="9:15" s="61" customFormat="1" x14ac:dyDescent="0.35">
      <c r="I1866" s="116"/>
      <c r="K1866" s="62"/>
      <c r="L1866" s="62"/>
      <c r="M1866" s="83"/>
      <c r="N1866" s="83"/>
      <c r="O1866" s="62"/>
    </row>
    <row r="1867" spans="9:15" s="61" customFormat="1" x14ac:dyDescent="0.35">
      <c r="I1867" s="116"/>
      <c r="K1867" s="62"/>
      <c r="L1867" s="62"/>
      <c r="M1867" s="83"/>
      <c r="N1867" s="83"/>
      <c r="O1867" s="62"/>
    </row>
    <row r="1868" spans="9:15" s="61" customFormat="1" x14ac:dyDescent="0.35">
      <c r="I1868" s="116"/>
      <c r="K1868" s="62"/>
      <c r="L1868" s="62"/>
      <c r="M1868" s="83"/>
      <c r="N1868" s="83"/>
      <c r="O1868" s="62"/>
    </row>
    <row r="1869" spans="9:15" s="61" customFormat="1" x14ac:dyDescent="0.35">
      <c r="I1869" s="116"/>
      <c r="K1869" s="62"/>
      <c r="L1869" s="62"/>
      <c r="M1869" s="83"/>
      <c r="N1869" s="83"/>
      <c r="O1869" s="62"/>
    </row>
    <row r="1870" spans="9:15" s="61" customFormat="1" x14ac:dyDescent="0.35">
      <c r="I1870" s="116"/>
      <c r="K1870" s="62"/>
      <c r="L1870" s="62"/>
      <c r="M1870" s="83"/>
      <c r="N1870" s="83"/>
      <c r="O1870" s="62"/>
    </row>
    <row r="1871" spans="9:15" s="61" customFormat="1" x14ac:dyDescent="0.35">
      <c r="I1871" s="116"/>
      <c r="K1871" s="62"/>
      <c r="L1871" s="62"/>
      <c r="M1871" s="83"/>
      <c r="N1871" s="83"/>
      <c r="O1871" s="62"/>
    </row>
    <row r="1872" spans="9:15" s="61" customFormat="1" x14ac:dyDescent="0.35">
      <c r="I1872" s="116"/>
      <c r="K1872" s="62"/>
      <c r="L1872" s="62"/>
      <c r="M1872" s="83"/>
      <c r="N1872" s="83"/>
      <c r="O1872" s="62"/>
    </row>
    <row r="1873" spans="9:15" s="61" customFormat="1" x14ac:dyDescent="0.35">
      <c r="I1873" s="116"/>
      <c r="K1873" s="62"/>
      <c r="L1873" s="62"/>
      <c r="M1873" s="83"/>
      <c r="N1873" s="83"/>
      <c r="O1873" s="62"/>
    </row>
    <row r="1874" spans="9:15" s="61" customFormat="1" x14ac:dyDescent="0.35">
      <c r="I1874" s="116"/>
      <c r="K1874" s="62"/>
      <c r="L1874" s="62"/>
      <c r="M1874" s="83"/>
      <c r="N1874" s="83"/>
      <c r="O1874" s="62"/>
    </row>
    <row r="1875" spans="9:15" s="61" customFormat="1" x14ac:dyDescent="0.35">
      <c r="I1875" s="116"/>
      <c r="K1875" s="62"/>
      <c r="L1875" s="62"/>
      <c r="M1875" s="83"/>
      <c r="N1875" s="83"/>
      <c r="O1875" s="62"/>
    </row>
    <row r="1876" spans="9:15" s="61" customFormat="1" x14ac:dyDescent="0.35">
      <c r="I1876" s="116"/>
      <c r="K1876" s="62"/>
      <c r="L1876" s="62"/>
      <c r="M1876" s="83"/>
      <c r="N1876" s="83"/>
      <c r="O1876" s="62"/>
    </row>
    <row r="1877" spans="9:15" s="61" customFormat="1" x14ac:dyDescent="0.35">
      <c r="I1877" s="116"/>
      <c r="K1877" s="62"/>
      <c r="L1877" s="62"/>
      <c r="M1877" s="83"/>
      <c r="N1877" s="83"/>
      <c r="O1877" s="62"/>
    </row>
    <row r="1878" spans="9:15" s="61" customFormat="1" x14ac:dyDescent="0.35">
      <c r="I1878" s="116"/>
      <c r="K1878" s="62"/>
      <c r="L1878" s="62"/>
      <c r="M1878" s="83"/>
      <c r="N1878" s="83"/>
      <c r="O1878" s="62"/>
    </row>
    <row r="1879" spans="9:15" s="61" customFormat="1" x14ac:dyDescent="0.35">
      <c r="I1879" s="116"/>
      <c r="K1879" s="62"/>
      <c r="L1879" s="62"/>
      <c r="M1879" s="83"/>
      <c r="N1879" s="83"/>
      <c r="O1879" s="62"/>
    </row>
    <row r="1880" spans="9:15" s="61" customFormat="1" x14ac:dyDescent="0.35">
      <c r="I1880" s="116"/>
      <c r="K1880" s="62"/>
      <c r="L1880" s="62"/>
      <c r="M1880" s="83"/>
      <c r="N1880" s="83"/>
      <c r="O1880" s="62"/>
    </row>
    <row r="1881" spans="9:15" s="61" customFormat="1" x14ac:dyDescent="0.35">
      <c r="I1881" s="116"/>
      <c r="K1881" s="62"/>
      <c r="L1881" s="62"/>
      <c r="M1881" s="83"/>
      <c r="N1881" s="83"/>
      <c r="O1881" s="62"/>
    </row>
    <row r="1882" spans="9:15" s="61" customFormat="1" x14ac:dyDescent="0.35">
      <c r="I1882" s="116"/>
      <c r="K1882" s="62"/>
      <c r="L1882" s="62"/>
      <c r="M1882" s="83"/>
      <c r="N1882" s="83"/>
      <c r="O1882" s="62"/>
    </row>
    <row r="1883" spans="9:15" s="61" customFormat="1" x14ac:dyDescent="0.35">
      <c r="I1883" s="116"/>
      <c r="K1883" s="62"/>
      <c r="L1883" s="62"/>
      <c r="M1883" s="83"/>
      <c r="N1883" s="83"/>
      <c r="O1883" s="62"/>
    </row>
    <row r="1884" spans="9:15" s="61" customFormat="1" x14ac:dyDescent="0.35">
      <c r="I1884" s="116"/>
      <c r="K1884" s="62"/>
      <c r="L1884" s="62"/>
      <c r="M1884" s="83"/>
      <c r="N1884" s="83"/>
      <c r="O1884" s="62"/>
    </row>
    <row r="1885" spans="9:15" s="61" customFormat="1" x14ac:dyDescent="0.35">
      <c r="I1885" s="116"/>
      <c r="K1885" s="62"/>
      <c r="L1885" s="62"/>
      <c r="M1885" s="83"/>
      <c r="N1885" s="83"/>
      <c r="O1885" s="62"/>
    </row>
    <row r="1886" spans="9:15" s="61" customFormat="1" x14ac:dyDescent="0.35">
      <c r="I1886" s="116"/>
      <c r="K1886" s="62"/>
      <c r="L1886" s="62"/>
      <c r="M1886" s="83"/>
      <c r="N1886" s="83"/>
      <c r="O1886" s="62"/>
    </row>
    <row r="1887" spans="9:15" s="61" customFormat="1" x14ac:dyDescent="0.35">
      <c r="I1887" s="116"/>
      <c r="K1887" s="62"/>
      <c r="L1887" s="62"/>
      <c r="M1887" s="83"/>
      <c r="N1887" s="83"/>
      <c r="O1887" s="62"/>
    </row>
    <row r="1888" spans="9:15" s="61" customFormat="1" x14ac:dyDescent="0.35">
      <c r="I1888" s="116"/>
      <c r="K1888" s="62"/>
      <c r="L1888" s="62"/>
      <c r="M1888" s="83"/>
      <c r="N1888" s="83"/>
      <c r="O1888" s="62"/>
    </row>
    <row r="1889" spans="9:15" s="61" customFormat="1" x14ac:dyDescent="0.35">
      <c r="I1889" s="116"/>
      <c r="K1889" s="62"/>
      <c r="L1889" s="62"/>
      <c r="M1889" s="83"/>
      <c r="N1889" s="83"/>
      <c r="O1889" s="62"/>
    </row>
    <row r="1890" spans="9:15" s="61" customFormat="1" x14ac:dyDescent="0.35">
      <c r="I1890" s="116"/>
      <c r="K1890" s="62"/>
      <c r="L1890" s="62"/>
      <c r="M1890" s="83"/>
      <c r="N1890" s="83"/>
      <c r="O1890" s="62"/>
    </row>
    <row r="1891" spans="9:15" s="61" customFormat="1" x14ac:dyDescent="0.35">
      <c r="I1891" s="116"/>
      <c r="K1891" s="62"/>
      <c r="L1891" s="62"/>
      <c r="M1891" s="83"/>
      <c r="N1891" s="83"/>
      <c r="O1891" s="62"/>
    </row>
    <row r="1892" spans="9:15" s="61" customFormat="1" x14ac:dyDescent="0.35">
      <c r="I1892" s="116"/>
      <c r="K1892" s="62"/>
      <c r="L1892" s="62"/>
      <c r="M1892" s="83"/>
      <c r="N1892" s="83"/>
      <c r="O1892" s="62"/>
    </row>
    <row r="1893" spans="9:15" s="61" customFormat="1" x14ac:dyDescent="0.35">
      <c r="I1893" s="116"/>
      <c r="K1893" s="62"/>
      <c r="L1893" s="62"/>
      <c r="M1893" s="83"/>
      <c r="N1893" s="83"/>
      <c r="O1893" s="62"/>
    </row>
    <row r="1894" spans="9:15" s="61" customFormat="1" x14ac:dyDescent="0.35">
      <c r="I1894" s="116"/>
      <c r="K1894" s="62"/>
      <c r="L1894" s="62"/>
      <c r="M1894" s="83"/>
      <c r="N1894" s="83"/>
      <c r="O1894" s="62"/>
    </row>
    <row r="1895" spans="9:15" s="61" customFormat="1" x14ac:dyDescent="0.35">
      <c r="I1895" s="116"/>
      <c r="K1895" s="62"/>
      <c r="L1895" s="62"/>
      <c r="M1895" s="83"/>
      <c r="N1895" s="83"/>
      <c r="O1895" s="62"/>
    </row>
    <row r="1896" spans="9:15" s="61" customFormat="1" x14ac:dyDescent="0.35">
      <c r="I1896" s="116"/>
      <c r="K1896" s="62"/>
      <c r="L1896" s="62"/>
      <c r="M1896" s="83"/>
      <c r="N1896" s="83"/>
      <c r="O1896" s="62"/>
    </row>
    <row r="1897" spans="9:15" s="61" customFormat="1" x14ac:dyDescent="0.35">
      <c r="I1897" s="116"/>
      <c r="K1897" s="62"/>
      <c r="L1897" s="62"/>
      <c r="M1897" s="83"/>
      <c r="N1897" s="83"/>
      <c r="O1897" s="62"/>
    </row>
    <row r="1898" spans="9:15" s="61" customFormat="1" x14ac:dyDescent="0.35">
      <c r="I1898" s="116"/>
      <c r="K1898" s="62"/>
      <c r="L1898" s="62"/>
      <c r="M1898" s="83"/>
      <c r="N1898" s="83"/>
      <c r="O1898" s="62"/>
    </row>
    <row r="1899" spans="9:15" s="61" customFormat="1" x14ac:dyDescent="0.35">
      <c r="I1899" s="116"/>
      <c r="K1899" s="62"/>
      <c r="L1899" s="62"/>
      <c r="M1899" s="83"/>
      <c r="N1899" s="83"/>
      <c r="O1899" s="62"/>
    </row>
    <row r="1900" spans="9:15" s="61" customFormat="1" x14ac:dyDescent="0.35">
      <c r="I1900" s="116"/>
      <c r="K1900" s="62"/>
      <c r="L1900" s="62"/>
      <c r="M1900" s="83"/>
      <c r="N1900" s="83"/>
      <c r="O1900" s="62"/>
    </row>
    <row r="1901" spans="9:15" s="61" customFormat="1" x14ac:dyDescent="0.35">
      <c r="I1901" s="116"/>
      <c r="K1901" s="62"/>
      <c r="L1901" s="62"/>
      <c r="M1901" s="83"/>
      <c r="N1901" s="83"/>
      <c r="O1901" s="62"/>
    </row>
    <row r="1902" spans="9:15" s="61" customFormat="1" x14ac:dyDescent="0.35">
      <c r="I1902" s="116"/>
      <c r="K1902" s="62"/>
      <c r="L1902" s="62"/>
      <c r="M1902" s="83"/>
      <c r="N1902" s="83"/>
      <c r="O1902" s="62"/>
    </row>
    <row r="1903" spans="9:15" s="61" customFormat="1" x14ac:dyDescent="0.35">
      <c r="I1903" s="116"/>
      <c r="K1903" s="62"/>
      <c r="L1903" s="62"/>
      <c r="M1903" s="83"/>
      <c r="N1903" s="83"/>
      <c r="O1903" s="62"/>
    </row>
    <row r="1904" spans="9:15" s="61" customFormat="1" x14ac:dyDescent="0.35">
      <c r="I1904" s="116"/>
      <c r="K1904" s="62"/>
      <c r="L1904" s="62"/>
      <c r="M1904" s="83"/>
      <c r="N1904" s="83"/>
      <c r="O1904" s="62"/>
    </row>
    <row r="1905" spans="9:15" s="61" customFormat="1" x14ac:dyDescent="0.35">
      <c r="I1905" s="116"/>
      <c r="K1905" s="62"/>
      <c r="L1905" s="62"/>
      <c r="M1905" s="83"/>
      <c r="N1905" s="83"/>
      <c r="O1905" s="62"/>
    </row>
    <row r="1906" spans="9:15" s="61" customFormat="1" x14ac:dyDescent="0.35">
      <c r="I1906" s="116"/>
      <c r="K1906" s="62"/>
      <c r="L1906" s="62"/>
      <c r="M1906" s="83"/>
      <c r="N1906" s="83"/>
      <c r="O1906" s="62"/>
    </row>
    <row r="1907" spans="9:15" s="61" customFormat="1" x14ac:dyDescent="0.35">
      <c r="I1907" s="116"/>
      <c r="K1907" s="62"/>
      <c r="L1907" s="62"/>
      <c r="M1907" s="83"/>
      <c r="N1907" s="83"/>
      <c r="O1907" s="62"/>
    </row>
    <row r="1908" spans="9:15" s="61" customFormat="1" x14ac:dyDescent="0.35">
      <c r="I1908" s="116"/>
      <c r="K1908" s="62"/>
      <c r="L1908" s="62"/>
      <c r="M1908" s="83"/>
      <c r="N1908" s="83"/>
      <c r="O1908" s="62"/>
    </row>
    <row r="1909" spans="9:15" s="61" customFormat="1" x14ac:dyDescent="0.35">
      <c r="I1909" s="116"/>
      <c r="K1909" s="62"/>
      <c r="L1909" s="62"/>
      <c r="M1909" s="83"/>
      <c r="N1909" s="83"/>
      <c r="O1909" s="62"/>
    </row>
    <row r="1910" spans="9:15" s="61" customFormat="1" x14ac:dyDescent="0.35">
      <c r="I1910" s="116"/>
      <c r="K1910" s="62"/>
      <c r="L1910" s="62"/>
      <c r="M1910" s="83"/>
      <c r="N1910" s="83"/>
      <c r="O1910" s="62"/>
    </row>
    <row r="1911" spans="9:15" s="61" customFormat="1" x14ac:dyDescent="0.35">
      <c r="I1911" s="116"/>
      <c r="K1911" s="62"/>
      <c r="L1911" s="62"/>
      <c r="M1911" s="83"/>
      <c r="N1911" s="83"/>
      <c r="O1911" s="62"/>
    </row>
    <row r="1912" spans="9:15" s="61" customFormat="1" x14ac:dyDescent="0.35">
      <c r="I1912" s="116"/>
      <c r="K1912" s="62"/>
      <c r="L1912" s="62"/>
      <c r="M1912" s="83"/>
      <c r="N1912" s="83"/>
      <c r="O1912" s="62"/>
    </row>
    <row r="1913" spans="9:15" s="61" customFormat="1" x14ac:dyDescent="0.35">
      <c r="I1913" s="116"/>
      <c r="K1913" s="62"/>
      <c r="L1913" s="62"/>
      <c r="M1913" s="83"/>
      <c r="N1913" s="83"/>
      <c r="O1913" s="62"/>
    </row>
    <row r="1914" spans="9:15" s="61" customFormat="1" x14ac:dyDescent="0.35">
      <c r="I1914" s="116"/>
      <c r="K1914" s="62"/>
      <c r="L1914" s="62"/>
      <c r="M1914" s="83"/>
      <c r="N1914" s="83"/>
      <c r="O1914" s="62"/>
    </row>
    <row r="1915" spans="9:15" s="61" customFormat="1" x14ac:dyDescent="0.35">
      <c r="I1915" s="116"/>
      <c r="K1915" s="62"/>
      <c r="L1915" s="62"/>
      <c r="M1915" s="83"/>
      <c r="N1915" s="83"/>
      <c r="O1915" s="62"/>
    </row>
    <row r="1916" spans="9:15" s="61" customFormat="1" x14ac:dyDescent="0.35">
      <c r="I1916" s="116"/>
      <c r="K1916" s="62"/>
      <c r="L1916" s="62"/>
      <c r="M1916" s="83"/>
      <c r="N1916" s="83"/>
      <c r="O1916" s="62"/>
    </row>
    <row r="1917" spans="9:15" s="61" customFormat="1" x14ac:dyDescent="0.35">
      <c r="I1917" s="116"/>
      <c r="K1917" s="62"/>
      <c r="L1917" s="62"/>
      <c r="M1917" s="83"/>
      <c r="N1917" s="83"/>
      <c r="O1917" s="62"/>
    </row>
    <row r="1918" spans="9:15" s="61" customFormat="1" x14ac:dyDescent="0.35">
      <c r="I1918" s="116"/>
      <c r="K1918" s="62"/>
      <c r="L1918" s="62"/>
      <c r="M1918" s="83"/>
      <c r="N1918" s="83"/>
      <c r="O1918" s="62"/>
    </row>
    <row r="1919" spans="9:15" s="61" customFormat="1" x14ac:dyDescent="0.35">
      <c r="I1919" s="116"/>
      <c r="K1919" s="62"/>
      <c r="L1919" s="62"/>
      <c r="M1919" s="83"/>
      <c r="N1919" s="83"/>
      <c r="O1919" s="62"/>
    </row>
    <row r="1920" spans="9:15" s="61" customFormat="1" x14ac:dyDescent="0.35">
      <c r="I1920" s="116"/>
      <c r="K1920" s="62"/>
      <c r="L1920" s="62"/>
      <c r="M1920" s="83"/>
      <c r="N1920" s="83"/>
      <c r="O1920" s="62"/>
    </row>
    <row r="1921" spans="9:15" s="61" customFormat="1" x14ac:dyDescent="0.35">
      <c r="I1921" s="116"/>
      <c r="K1921" s="62"/>
      <c r="L1921" s="62"/>
      <c r="M1921" s="83"/>
      <c r="N1921" s="83"/>
      <c r="O1921" s="62"/>
    </row>
    <row r="1922" spans="9:15" s="61" customFormat="1" x14ac:dyDescent="0.35">
      <c r="I1922" s="116"/>
      <c r="K1922" s="62"/>
      <c r="L1922" s="62"/>
      <c r="M1922" s="83"/>
      <c r="N1922" s="83"/>
      <c r="O1922" s="62"/>
    </row>
    <row r="1923" spans="9:15" s="61" customFormat="1" x14ac:dyDescent="0.35">
      <c r="I1923" s="116"/>
      <c r="K1923" s="62"/>
      <c r="L1923" s="62"/>
      <c r="M1923" s="83"/>
      <c r="N1923" s="83"/>
      <c r="O1923" s="62"/>
    </row>
    <row r="1924" spans="9:15" s="61" customFormat="1" x14ac:dyDescent="0.35">
      <c r="I1924" s="116"/>
      <c r="K1924" s="62"/>
      <c r="L1924" s="62"/>
      <c r="M1924" s="83"/>
      <c r="N1924" s="83"/>
      <c r="O1924" s="62"/>
    </row>
    <row r="1925" spans="9:15" s="61" customFormat="1" x14ac:dyDescent="0.35">
      <c r="I1925" s="116"/>
      <c r="K1925" s="62"/>
      <c r="L1925" s="62"/>
      <c r="M1925" s="83"/>
      <c r="N1925" s="83"/>
      <c r="O1925" s="62"/>
    </row>
    <row r="1926" spans="9:15" s="61" customFormat="1" x14ac:dyDescent="0.35">
      <c r="I1926" s="116"/>
      <c r="K1926" s="62"/>
      <c r="L1926" s="62"/>
      <c r="M1926" s="83"/>
      <c r="N1926" s="83"/>
      <c r="O1926" s="62"/>
    </row>
    <row r="1927" spans="9:15" s="61" customFormat="1" x14ac:dyDescent="0.35">
      <c r="I1927" s="116"/>
      <c r="K1927" s="62"/>
      <c r="L1927" s="62"/>
      <c r="M1927" s="83"/>
      <c r="N1927" s="83"/>
      <c r="O1927" s="62"/>
    </row>
    <row r="1928" spans="9:15" s="61" customFormat="1" x14ac:dyDescent="0.35">
      <c r="I1928" s="116"/>
      <c r="K1928" s="62"/>
      <c r="L1928" s="62"/>
      <c r="M1928" s="83"/>
      <c r="N1928" s="83"/>
      <c r="O1928" s="62"/>
    </row>
    <row r="1929" spans="9:15" s="61" customFormat="1" x14ac:dyDescent="0.35">
      <c r="I1929" s="116"/>
      <c r="K1929" s="62"/>
      <c r="L1929" s="62"/>
      <c r="M1929" s="83"/>
      <c r="N1929" s="83"/>
      <c r="O1929" s="62"/>
    </row>
    <row r="1930" spans="9:15" s="61" customFormat="1" x14ac:dyDescent="0.35">
      <c r="I1930" s="116"/>
      <c r="K1930" s="62"/>
      <c r="L1930" s="62"/>
      <c r="M1930" s="83"/>
      <c r="N1930" s="83"/>
      <c r="O1930" s="62"/>
    </row>
    <row r="1931" spans="9:15" s="61" customFormat="1" x14ac:dyDescent="0.35">
      <c r="I1931" s="116"/>
      <c r="K1931" s="62"/>
      <c r="L1931" s="62"/>
      <c r="M1931" s="83"/>
      <c r="N1931" s="83"/>
      <c r="O1931" s="62"/>
    </row>
    <row r="1932" spans="9:15" s="61" customFormat="1" x14ac:dyDescent="0.35">
      <c r="I1932" s="116"/>
      <c r="K1932" s="62"/>
      <c r="L1932" s="62"/>
      <c r="M1932" s="83"/>
      <c r="N1932" s="83"/>
      <c r="O1932" s="62"/>
    </row>
    <row r="1933" spans="9:15" s="61" customFormat="1" x14ac:dyDescent="0.35">
      <c r="I1933" s="116"/>
      <c r="K1933" s="62"/>
      <c r="L1933" s="62"/>
      <c r="M1933" s="83"/>
      <c r="N1933" s="83"/>
      <c r="O1933" s="62"/>
    </row>
    <row r="1934" spans="9:15" s="61" customFormat="1" x14ac:dyDescent="0.35">
      <c r="I1934" s="116"/>
      <c r="K1934" s="62"/>
      <c r="L1934" s="62"/>
      <c r="M1934" s="83"/>
      <c r="N1934" s="83"/>
      <c r="O1934" s="62"/>
    </row>
    <row r="1935" spans="9:15" s="61" customFormat="1" x14ac:dyDescent="0.35">
      <c r="I1935" s="116"/>
      <c r="K1935" s="62"/>
      <c r="L1935" s="62"/>
      <c r="M1935" s="83"/>
      <c r="N1935" s="83"/>
      <c r="O1935" s="62"/>
    </row>
    <row r="1936" spans="9:15" s="61" customFormat="1" x14ac:dyDescent="0.35">
      <c r="I1936" s="116"/>
      <c r="K1936" s="62"/>
      <c r="L1936" s="62"/>
      <c r="M1936" s="83"/>
      <c r="N1936" s="83"/>
      <c r="O1936" s="62"/>
    </row>
    <row r="1937" spans="9:15" s="61" customFormat="1" x14ac:dyDescent="0.35">
      <c r="I1937" s="116"/>
      <c r="K1937" s="62"/>
      <c r="L1937" s="62"/>
      <c r="M1937" s="83"/>
      <c r="N1937" s="83"/>
      <c r="O1937" s="62"/>
    </row>
    <row r="1938" spans="9:15" s="61" customFormat="1" x14ac:dyDescent="0.35">
      <c r="I1938" s="116"/>
      <c r="K1938" s="62"/>
      <c r="L1938" s="62"/>
      <c r="M1938" s="83"/>
      <c r="N1938" s="83"/>
      <c r="O1938" s="62"/>
    </row>
    <row r="1939" spans="9:15" s="61" customFormat="1" x14ac:dyDescent="0.35">
      <c r="I1939" s="116"/>
      <c r="K1939" s="62"/>
      <c r="L1939" s="62"/>
      <c r="M1939" s="83"/>
      <c r="N1939" s="83"/>
      <c r="O1939" s="62"/>
    </row>
    <row r="1940" spans="9:15" s="61" customFormat="1" x14ac:dyDescent="0.35">
      <c r="I1940" s="116"/>
      <c r="K1940" s="62"/>
      <c r="L1940" s="62"/>
      <c r="M1940" s="83"/>
      <c r="N1940" s="83"/>
      <c r="O1940" s="62"/>
    </row>
    <row r="1941" spans="9:15" s="61" customFormat="1" x14ac:dyDescent="0.35">
      <c r="I1941" s="116"/>
      <c r="K1941" s="62"/>
      <c r="L1941" s="62"/>
      <c r="M1941" s="83"/>
      <c r="N1941" s="83"/>
      <c r="O1941" s="62"/>
    </row>
    <row r="1942" spans="9:15" s="61" customFormat="1" x14ac:dyDescent="0.35">
      <c r="I1942" s="116"/>
      <c r="K1942" s="62"/>
      <c r="L1942" s="62"/>
      <c r="M1942" s="83"/>
      <c r="N1942" s="83"/>
      <c r="O1942" s="62"/>
    </row>
    <row r="1943" spans="9:15" s="61" customFormat="1" x14ac:dyDescent="0.35">
      <c r="I1943" s="116"/>
      <c r="K1943" s="62"/>
      <c r="L1943" s="62"/>
      <c r="M1943" s="83"/>
      <c r="N1943" s="83"/>
      <c r="O1943" s="62"/>
    </row>
    <row r="1944" spans="9:15" s="61" customFormat="1" x14ac:dyDescent="0.35">
      <c r="I1944" s="116"/>
      <c r="K1944" s="62"/>
      <c r="L1944" s="62"/>
      <c r="M1944" s="83"/>
      <c r="N1944" s="83"/>
      <c r="O1944" s="62"/>
    </row>
    <row r="1945" spans="9:15" s="61" customFormat="1" x14ac:dyDescent="0.35">
      <c r="I1945" s="116"/>
      <c r="K1945" s="62"/>
      <c r="L1945" s="62"/>
      <c r="M1945" s="83"/>
      <c r="N1945" s="83"/>
      <c r="O1945" s="62"/>
    </row>
    <row r="1946" spans="9:15" s="61" customFormat="1" x14ac:dyDescent="0.35">
      <c r="I1946" s="116"/>
      <c r="K1946" s="62"/>
      <c r="L1946" s="62"/>
      <c r="M1946" s="83"/>
      <c r="N1946" s="83"/>
      <c r="O1946" s="62"/>
    </row>
    <row r="1947" spans="9:15" s="61" customFormat="1" x14ac:dyDescent="0.35">
      <c r="I1947" s="116"/>
      <c r="K1947" s="62"/>
      <c r="L1947" s="62"/>
      <c r="M1947" s="83"/>
      <c r="N1947" s="83"/>
      <c r="O1947" s="62"/>
    </row>
    <row r="1948" spans="9:15" s="61" customFormat="1" x14ac:dyDescent="0.35">
      <c r="I1948" s="116"/>
      <c r="K1948" s="62"/>
      <c r="L1948" s="62"/>
      <c r="M1948" s="83"/>
      <c r="N1948" s="83"/>
      <c r="O1948" s="62"/>
    </row>
    <row r="1949" spans="9:15" s="61" customFormat="1" x14ac:dyDescent="0.35">
      <c r="I1949" s="116"/>
      <c r="K1949" s="62"/>
      <c r="L1949" s="62"/>
      <c r="M1949" s="83"/>
      <c r="N1949" s="83"/>
      <c r="O1949" s="62"/>
    </row>
    <row r="1950" spans="9:15" s="61" customFormat="1" x14ac:dyDescent="0.35">
      <c r="I1950" s="116"/>
      <c r="K1950" s="62"/>
      <c r="L1950" s="62"/>
      <c r="M1950" s="83"/>
      <c r="N1950" s="83"/>
      <c r="O1950" s="62"/>
    </row>
    <row r="1951" spans="9:15" s="61" customFormat="1" x14ac:dyDescent="0.35">
      <c r="I1951" s="116"/>
      <c r="K1951" s="62"/>
      <c r="L1951" s="62"/>
      <c r="M1951" s="83"/>
      <c r="N1951" s="83"/>
      <c r="O1951" s="62"/>
    </row>
    <row r="1952" spans="9:15" s="61" customFormat="1" x14ac:dyDescent="0.35">
      <c r="I1952" s="116"/>
      <c r="K1952" s="62"/>
      <c r="L1952" s="62"/>
      <c r="M1952" s="83"/>
      <c r="N1952" s="83"/>
      <c r="O1952" s="62"/>
    </row>
    <row r="1953" spans="9:15" s="61" customFormat="1" x14ac:dyDescent="0.35">
      <c r="I1953" s="116"/>
      <c r="K1953" s="62"/>
      <c r="L1953" s="62"/>
      <c r="M1953" s="83"/>
      <c r="N1953" s="83"/>
      <c r="O1953" s="62"/>
    </row>
    <row r="1954" spans="9:15" s="61" customFormat="1" x14ac:dyDescent="0.35">
      <c r="I1954" s="116"/>
      <c r="K1954" s="62"/>
      <c r="L1954" s="62"/>
      <c r="M1954" s="83"/>
      <c r="N1954" s="83"/>
      <c r="O1954" s="62"/>
    </row>
    <row r="1955" spans="9:15" s="61" customFormat="1" x14ac:dyDescent="0.35">
      <c r="I1955" s="116"/>
      <c r="K1955" s="62"/>
      <c r="L1955" s="62"/>
      <c r="M1955" s="83"/>
      <c r="N1955" s="83"/>
      <c r="O1955" s="62"/>
    </row>
    <row r="1956" spans="9:15" s="61" customFormat="1" x14ac:dyDescent="0.35">
      <c r="I1956" s="116"/>
      <c r="K1956" s="62"/>
      <c r="L1956" s="62"/>
      <c r="M1956" s="83"/>
      <c r="N1956" s="83"/>
      <c r="O1956" s="62"/>
    </row>
    <row r="1957" spans="9:15" s="61" customFormat="1" x14ac:dyDescent="0.35">
      <c r="I1957" s="116"/>
      <c r="K1957" s="62"/>
      <c r="L1957" s="62"/>
      <c r="M1957" s="83"/>
      <c r="N1957" s="83"/>
      <c r="O1957" s="62"/>
    </row>
    <row r="1958" spans="9:15" s="61" customFormat="1" x14ac:dyDescent="0.35">
      <c r="I1958" s="116"/>
      <c r="K1958" s="62"/>
      <c r="L1958" s="62"/>
      <c r="M1958" s="83"/>
      <c r="N1958" s="83"/>
      <c r="O1958" s="62"/>
    </row>
    <row r="1959" spans="9:15" s="61" customFormat="1" x14ac:dyDescent="0.35">
      <c r="I1959" s="116"/>
      <c r="K1959" s="62"/>
      <c r="L1959" s="62"/>
      <c r="M1959" s="83"/>
      <c r="N1959" s="83"/>
      <c r="O1959" s="62"/>
    </row>
    <row r="1960" spans="9:15" s="61" customFormat="1" x14ac:dyDescent="0.35">
      <c r="I1960" s="116"/>
      <c r="K1960" s="62"/>
      <c r="L1960" s="62"/>
      <c r="M1960" s="83"/>
      <c r="N1960" s="83"/>
      <c r="O1960" s="62"/>
    </row>
    <row r="1961" spans="9:15" s="61" customFormat="1" x14ac:dyDescent="0.35">
      <c r="I1961" s="116"/>
      <c r="K1961" s="62"/>
      <c r="L1961" s="62"/>
      <c r="M1961" s="83"/>
      <c r="N1961" s="83"/>
      <c r="O1961" s="62"/>
    </row>
    <row r="1962" spans="9:15" s="61" customFormat="1" x14ac:dyDescent="0.35">
      <c r="I1962" s="116"/>
      <c r="K1962" s="62"/>
      <c r="L1962" s="62"/>
      <c r="M1962" s="83"/>
      <c r="N1962" s="83"/>
      <c r="O1962" s="62"/>
    </row>
    <row r="1963" spans="9:15" s="61" customFormat="1" x14ac:dyDescent="0.35">
      <c r="I1963" s="116"/>
      <c r="K1963" s="62"/>
      <c r="L1963" s="62"/>
      <c r="M1963" s="83"/>
      <c r="N1963" s="83"/>
      <c r="O1963" s="62"/>
    </row>
    <row r="1964" spans="9:15" s="61" customFormat="1" x14ac:dyDescent="0.35">
      <c r="I1964" s="116"/>
      <c r="K1964" s="62"/>
      <c r="L1964" s="62"/>
      <c r="M1964" s="83"/>
      <c r="N1964" s="83"/>
      <c r="O1964" s="62"/>
    </row>
    <row r="1965" spans="9:15" s="61" customFormat="1" x14ac:dyDescent="0.35">
      <c r="I1965" s="116"/>
      <c r="K1965" s="62"/>
      <c r="L1965" s="62"/>
      <c r="M1965" s="83"/>
      <c r="N1965" s="83"/>
      <c r="O1965" s="62"/>
    </row>
    <row r="1966" spans="9:15" s="61" customFormat="1" x14ac:dyDescent="0.35">
      <c r="I1966" s="116"/>
      <c r="K1966" s="62"/>
      <c r="L1966" s="62"/>
      <c r="M1966" s="83"/>
      <c r="N1966" s="83"/>
      <c r="O1966" s="62"/>
    </row>
    <row r="1967" spans="9:15" s="61" customFormat="1" x14ac:dyDescent="0.35">
      <c r="I1967" s="116"/>
      <c r="K1967" s="62"/>
      <c r="L1967" s="62"/>
      <c r="M1967" s="83"/>
      <c r="N1967" s="83"/>
      <c r="O1967" s="62"/>
    </row>
    <row r="1968" spans="9:15" s="61" customFormat="1" x14ac:dyDescent="0.35">
      <c r="I1968" s="116"/>
      <c r="K1968" s="62"/>
      <c r="L1968" s="62"/>
      <c r="M1968" s="83"/>
      <c r="N1968" s="83"/>
      <c r="O1968" s="62"/>
    </row>
    <row r="1969" spans="9:15" s="61" customFormat="1" x14ac:dyDescent="0.35">
      <c r="I1969" s="116"/>
      <c r="K1969" s="62"/>
      <c r="L1969" s="62"/>
      <c r="M1969" s="83"/>
      <c r="N1969" s="83"/>
      <c r="O1969" s="62"/>
    </row>
    <row r="1970" spans="9:15" s="61" customFormat="1" x14ac:dyDescent="0.35">
      <c r="I1970" s="116"/>
      <c r="K1970" s="62"/>
      <c r="L1970" s="62"/>
      <c r="M1970" s="83"/>
      <c r="N1970" s="83"/>
      <c r="O1970" s="62"/>
    </row>
    <row r="1971" spans="9:15" s="61" customFormat="1" x14ac:dyDescent="0.35">
      <c r="I1971" s="116"/>
      <c r="K1971" s="62"/>
      <c r="L1971" s="62"/>
      <c r="M1971" s="83"/>
      <c r="N1971" s="83"/>
      <c r="O1971" s="62"/>
    </row>
    <row r="1972" spans="9:15" s="61" customFormat="1" x14ac:dyDescent="0.35">
      <c r="I1972" s="116"/>
      <c r="K1972" s="62"/>
      <c r="L1972" s="62"/>
      <c r="M1972" s="83"/>
      <c r="N1972" s="83"/>
      <c r="O1972" s="62"/>
    </row>
    <row r="1973" spans="9:15" s="61" customFormat="1" x14ac:dyDescent="0.35">
      <c r="I1973" s="116"/>
      <c r="K1973" s="62"/>
      <c r="L1973" s="62"/>
      <c r="M1973" s="83"/>
      <c r="N1973" s="83"/>
      <c r="O1973" s="62"/>
    </row>
    <row r="1974" spans="9:15" s="61" customFormat="1" x14ac:dyDescent="0.35">
      <c r="I1974" s="116"/>
      <c r="K1974" s="62"/>
      <c r="L1974" s="62"/>
      <c r="M1974" s="83"/>
      <c r="N1974" s="83"/>
      <c r="O1974" s="62"/>
    </row>
    <row r="1975" spans="9:15" s="61" customFormat="1" x14ac:dyDescent="0.35">
      <c r="I1975" s="116"/>
      <c r="K1975" s="62"/>
      <c r="L1975" s="62"/>
      <c r="M1975" s="83"/>
      <c r="N1975" s="83"/>
      <c r="O1975" s="62"/>
    </row>
    <row r="1976" spans="9:15" s="61" customFormat="1" x14ac:dyDescent="0.35">
      <c r="I1976" s="116"/>
      <c r="K1976" s="62"/>
      <c r="L1976" s="62"/>
      <c r="M1976" s="83"/>
      <c r="N1976" s="83"/>
      <c r="O1976" s="62"/>
    </row>
    <row r="1977" spans="9:15" s="61" customFormat="1" x14ac:dyDescent="0.35">
      <c r="I1977" s="116"/>
      <c r="K1977" s="62"/>
      <c r="L1977" s="62"/>
      <c r="M1977" s="83"/>
      <c r="N1977" s="83"/>
      <c r="O1977" s="62"/>
    </row>
    <row r="1978" spans="9:15" s="61" customFormat="1" x14ac:dyDescent="0.35">
      <c r="I1978" s="116"/>
      <c r="K1978" s="62"/>
      <c r="L1978" s="62"/>
      <c r="M1978" s="83"/>
      <c r="N1978" s="83"/>
      <c r="O1978" s="62"/>
    </row>
    <row r="1979" spans="9:15" s="61" customFormat="1" x14ac:dyDescent="0.35">
      <c r="I1979" s="116"/>
      <c r="K1979" s="62"/>
      <c r="L1979" s="62"/>
      <c r="M1979" s="83"/>
      <c r="N1979" s="83"/>
      <c r="O1979" s="62"/>
    </row>
    <row r="1980" spans="9:15" s="61" customFormat="1" x14ac:dyDescent="0.35">
      <c r="I1980" s="116"/>
      <c r="K1980" s="62"/>
      <c r="L1980" s="62"/>
      <c r="M1980" s="83"/>
      <c r="N1980" s="83"/>
      <c r="O1980" s="62"/>
    </row>
    <row r="1981" spans="9:15" s="61" customFormat="1" x14ac:dyDescent="0.35">
      <c r="I1981" s="116"/>
      <c r="K1981" s="62"/>
      <c r="L1981" s="62"/>
      <c r="M1981" s="83"/>
      <c r="N1981" s="83"/>
      <c r="O1981" s="62"/>
    </row>
    <row r="1982" spans="9:15" s="61" customFormat="1" x14ac:dyDescent="0.35">
      <c r="I1982" s="116"/>
      <c r="K1982" s="62"/>
      <c r="L1982" s="62"/>
      <c r="M1982" s="83"/>
      <c r="N1982" s="83"/>
      <c r="O1982" s="62"/>
    </row>
    <row r="1983" spans="9:15" s="61" customFormat="1" x14ac:dyDescent="0.35">
      <c r="I1983" s="116"/>
      <c r="K1983" s="62"/>
      <c r="L1983" s="62"/>
      <c r="M1983" s="83"/>
      <c r="N1983" s="83"/>
      <c r="O1983" s="62"/>
    </row>
    <row r="1984" spans="9:15" s="61" customFormat="1" x14ac:dyDescent="0.35">
      <c r="I1984" s="116"/>
      <c r="K1984" s="62"/>
      <c r="L1984" s="62"/>
      <c r="M1984" s="83"/>
      <c r="N1984" s="83"/>
      <c r="O1984" s="62"/>
    </row>
    <row r="1985" spans="9:15" s="61" customFormat="1" x14ac:dyDescent="0.35">
      <c r="I1985" s="116"/>
      <c r="K1985" s="62"/>
      <c r="L1985" s="62"/>
      <c r="M1985" s="83"/>
      <c r="N1985" s="83"/>
      <c r="O1985" s="62"/>
    </row>
    <row r="1986" spans="9:15" s="61" customFormat="1" x14ac:dyDescent="0.35">
      <c r="I1986" s="116"/>
      <c r="K1986" s="62"/>
      <c r="L1986" s="62"/>
      <c r="M1986" s="83"/>
      <c r="N1986" s="83"/>
      <c r="O1986" s="62"/>
    </row>
    <row r="1987" spans="9:15" s="61" customFormat="1" x14ac:dyDescent="0.35">
      <c r="I1987" s="116"/>
      <c r="K1987" s="62"/>
      <c r="L1987" s="62"/>
      <c r="M1987" s="83"/>
      <c r="N1987" s="83"/>
      <c r="O1987" s="62"/>
    </row>
    <row r="1988" spans="9:15" s="61" customFormat="1" x14ac:dyDescent="0.35">
      <c r="I1988" s="116"/>
      <c r="K1988" s="62"/>
      <c r="L1988" s="62"/>
      <c r="M1988" s="83"/>
      <c r="N1988" s="83"/>
      <c r="O1988" s="62"/>
    </row>
    <row r="1989" spans="9:15" s="61" customFormat="1" x14ac:dyDescent="0.35">
      <c r="I1989" s="116"/>
      <c r="K1989" s="62"/>
      <c r="L1989" s="62"/>
      <c r="M1989" s="83"/>
      <c r="N1989" s="83"/>
      <c r="O1989" s="62"/>
    </row>
    <row r="1990" spans="9:15" s="61" customFormat="1" x14ac:dyDescent="0.35">
      <c r="I1990" s="116"/>
      <c r="K1990" s="62"/>
      <c r="L1990" s="62"/>
      <c r="M1990" s="83"/>
      <c r="N1990" s="83"/>
      <c r="O1990" s="62"/>
    </row>
    <row r="1991" spans="9:15" s="61" customFormat="1" x14ac:dyDescent="0.35">
      <c r="I1991" s="116"/>
      <c r="K1991" s="62"/>
      <c r="L1991" s="62"/>
      <c r="M1991" s="83"/>
      <c r="N1991" s="83"/>
      <c r="O1991" s="62"/>
    </row>
    <row r="1992" spans="9:15" s="61" customFormat="1" x14ac:dyDescent="0.35">
      <c r="I1992" s="116"/>
      <c r="K1992" s="62"/>
      <c r="L1992" s="62"/>
      <c r="M1992" s="83"/>
      <c r="N1992" s="83"/>
      <c r="O1992" s="62"/>
    </row>
    <row r="1993" spans="9:15" s="61" customFormat="1" x14ac:dyDescent="0.35">
      <c r="I1993" s="116"/>
      <c r="K1993" s="62"/>
      <c r="L1993" s="62"/>
      <c r="M1993" s="83"/>
      <c r="N1993" s="83"/>
      <c r="O1993" s="62"/>
    </row>
    <row r="1994" spans="9:15" s="61" customFormat="1" x14ac:dyDescent="0.35">
      <c r="I1994" s="116"/>
      <c r="K1994" s="62"/>
      <c r="L1994" s="62"/>
      <c r="M1994" s="83"/>
      <c r="N1994" s="83"/>
      <c r="O1994" s="62"/>
    </row>
    <row r="1995" spans="9:15" s="61" customFormat="1" x14ac:dyDescent="0.35">
      <c r="I1995" s="116"/>
      <c r="K1995" s="62"/>
      <c r="L1995" s="62"/>
      <c r="M1995" s="83"/>
      <c r="N1995" s="83"/>
      <c r="O1995" s="62"/>
    </row>
    <row r="1996" spans="9:15" s="61" customFormat="1" x14ac:dyDescent="0.35">
      <c r="I1996" s="116"/>
      <c r="K1996" s="62"/>
      <c r="L1996" s="62"/>
      <c r="M1996" s="83"/>
      <c r="N1996" s="83"/>
      <c r="O1996" s="62"/>
    </row>
    <row r="1997" spans="9:15" s="61" customFormat="1" x14ac:dyDescent="0.35">
      <c r="I1997" s="116"/>
      <c r="K1997" s="62"/>
      <c r="L1997" s="62"/>
      <c r="M1997" s="83"/>
      <c r="N1997" s="83"/>
      <c r="O1997" s="62"/>
    </row>
    <row r="1998" spans="9:15" s="61" customFormat="1" x14ac:dyDescent="0.35">
      <c r="I1998" s="116"/>
      <c r="K1998" s="62"/>
      <c r="L1998" s="62"/>
      <c r="M1998" s="83"/>
      <c r="N1998" s="83"/>
      <c r="O1998" s="62"/>
    </row>
    <row r="1999" spans="9:15" s="61" customFormat="1" x14ac:dyDescent="0.35">
      <c r="I1999" s="116"/>
      <c r="K1999" s="62"/>
      <c r="L1999" s="62"/>
      <c r="M1999" s="83"/>
      <c r="N1999" s="83"/>
      <c r="O1999" s="62"/>
    </row>
    <row r="2000" spans="9:15" s="61" customFormat="1" x14ac:dyDescent="0.35">
      <c r="I2000" s="116"/>
      <c r="K2000" s="62"/>
      <c r="L2000" s="62"/>
      <c r="M2000" s="83"/>
      <c r="N2000" s="83"/>
      <c r="O2000" s="62"/>
    </row>
    <row r="2001" spans="9:15" s="61" customFormat="1" x14ac:dyDescent="0.35">
      <c r="I2001" s="116"/>
      <c r="K2001" s="62"/>
      <c r="L2001" s="62"/>
      <c r="M2001" s="83"/>
      <c r="N2001" s="83"/>
      <c r="O2001" s="62"/>
    </row>
    <row r="2002" spans="9:15" s="61" customFormat="1" x14ac:dyDescent="0.35">
      <c r="I2002" s="116"/>
      <c r="K2002" s="62"/>
      <c r="L2002" s="62"/>
      <c r="M2002" s="83"/>
      <c r="N2002" s="83"/>
      <c r="O2002" s="62"/>
    </row>
    <row r="2003" spans="9:15" s="61" customFormat="1" x14ac:dyDescent="0.35">
      <c r="I2003" s="116"/>
      <c r="K2003" s="62"/>
      <c r="L2003" s="62"/>
      <c r="M2003" s="83"/>
      <c r="N2003" s="83"/>
      <c r="O2003" s="62"/>
    </row>
    <row r="2004" spans="9:15" s="61" customFormat="1" x14ac:dyDescent="0.35">
      <c r="I2004" s="116"/>
      <c r="K2004" s="62"/>
      <c r="L2004" s="62"/>
      <c r="M2004" s="83"/>
      <c r="N2004" s="83"/>
      <c r="O2004" s="62"/>
    </row>
    <row r="2005" spans="9:15" s="61" customFormat="1" x14ac:dyDescent="0.35">
      <c r="I2005" s="116"/>
      <c r="K2005" s="62"/>
      <c r="L2005" s="62"/>
      <c r="M2005" s="83"/>
      <c r="N2005" s="83"/>
      <c r="O2005" s="62"/>
    </row>
    <row r="2006" spans="9:15" s="61" customFormat="1" x14ac:dyDescent="0.35">
      <c r="I2006" s="116"/>
      <c r="K2006" s="62"/>
      <c r="L2006" s="62"/>
      <c r="M2006" s="83"/>
      <c r="N2006" s="83"/>
      <c r="O2006" s="62"/>
    </row>
    <row r="2007" spans="9:15" s="61" customFormat="1" x14ac:dyDescent="0.35">
      <c r="I2007" s="116"/>
      <c r="K2007" s="62"/>
      <c r="L2007" s="62"/>
      <c r="M2007" s="83"/>
      <c r="N2007" s="83"/>
      <c r="O2007" s="62"/>
    </row>
    <row r="2008" spans="9:15" s="61" customFormat="1" x14ac:dyDescent="0.35">
      <c r="I2008" s="116"/>
      <c r="K2008" s="62"/>
      <c r="L2008" s="62"/>
      <c r="M2008" s="83"/>
      <c r="N2008" s="83"/>
      <c r="O2008" s="62"/>
    </row>
    <row r="2009" spans="9:15" s="61" customFormat="1" x14ac:dyDescent="0.35">
      <c r="I2009" s="116"/>
      <c r="K2009" s="62"/>
      <c r="L2009" s="62"/>
      <c r="M2009" s="83"/>
      <c r="N2009" s="83"/>
      <c r="O2009" s="62"/>
    </row>
    <row r="2010" spans="9:15" s="61" customFormat="1" x14ac:dyDescent="0.35">
      <c r="I2010" s="116"/>
      <c r="K2010" s="62"/>
      <c r="L2010" s="62"/>
      <c r="M2010" s="83"/>
      <c r="N2010" s="83"/>
      <c r="O2010" s="62"/>
    </row>
    <row r="2011" spans="9:15" s="61" customFormat="1" x14ac:dyDescent="0.35">
      <c r="I2011" s="116"/>
      <c r="K2011" s="62"/>
      <c r="L2011" s="62"/>
      <c r="M2011" s="83"/>
      <c r="N2011" s="83"/>
      <c r="O2011" s="62"/>
    </row>
    <row r="2012" spans="9:15" s="61" customFormat="1" x14ac:dyDescent="0.35">
      <c r="I2012" s="116"/>
      <c r="K2012" s="62"/>
      <c r="L2012" s="62"/>
      <c r="M2012" s="83"/>
      <c r="N2012" s="83"/>
      <c r="O2012" s="62"/>
    </row>
    <row r="2013" spans="9:15" s="61" customFormat="1" x14ac:dyDescent="0.35">
      <c r="I2013" s="116"/>
      <c r="K2013" s="62"/>
      <c r="L2013" s="62"/>
      <c r="M2013" s="83"/>
      <c r="N2013" s="83"/>
      <c r="O2013" s="62"/>
    </row>
    <row r="2014" spans="9:15" s="61" customFormat="1" x14ac:dyDescent="0.35">
      <c r="I2014" s="116"/>
      <c r="K2014" s="62"/>
      <c r="L2014" s="62"/>
      <c r="M2014" s="83"/>
      <c r="N2014" s="83"/>
      <c r="O2014" s="62"/>
    </row>
    <row r="2015" spans="9:15" s="61" customFormat="1" x14ac:dyDescent="0.35">
      <c r="I2015" s="116"/>
      <c r="K2015" s="62"/>
      <c r="L2015" s="62"/>
      <c r="M2015" s="83"/>
      <c r="N2015" s="83"/>
      <c r="O2015" s="62"/>
    </row>
    <row r="2016" spans="9:15" s="61" customFormat="1" x14ac:dyDescent="0.35">
      <c r="I2016" s="116"/>
      <c r="K2016" s="62"/>
      <c r="L2016" s="62"/>
      <c r="M2016" s="83"/>
      <c r="N2016" s="83"/>
      <c r="O2016" s="62"/>
    </row>
    <row r="2017" spans="9:15" s="61" customFormat="1" x14ac:dyDescent="0.35">
      <c r="I2017" s="116"/>
      <c r="K2017" s="62"/>
      <c r="L2017" s="62"/>
      <c r="M2017" s="83"/>
      <c r="N2017" s="83"/>
      <c r="O2017" s="62"/>
    </row>
    <row r="2018" spans="9:15" s="61" customFormat="1" x14ac:dyDescent="0.35">
      <c r="I2018" s="116"/>
      <c r="K2018" s="62"/>
      <c r="L2018" s="62"/>
      <c r="M2018" s="83"/>
      <c r="N2018" s="83"/>
      <c r="O2018" s="62"/>
    </row>
    <row r="2019" spans="9:15" s="61" customFormat="1" x14ac:dyDescent="0.35">
      <c r="I2019" s="116"/>
      <c r="K2019" s="62"/>
      <c r="L2019" s="62"/>
      <c r="M2019" s="83"/>
      <c r="N2019" s="83"/>
      <c r="O2019" s="62"/>
    </row>
    <row r="2020" spans="9:15" s="61" customFormat="1" x14ac:dyDescent="0.35">
      <c r="I2020" s="116"/>
      <c r="K2020" s="62"/>
      <c r="L2020" s="62"/>
      <c r="M2020" s="83"/>
      <c r="N2020" s="83"/>
      <c r="O2020" s="62"/>
    </row>
    <row r="2021" spans="9:15" s="61" customFormat="1" x14ac:dyDescent="0.35">
      <c r="I2021" s="116"/>
      <c r="K2021" s="62"/>
      <c r="L2021" s="62"/>
      <c r="M2021" s="83"/>
      <c r="N2021" s="83"/>
      <c r="O2021" s="62"/>
    </row>
    <row r="2022" spans="9:15" s="61" customFormat="1" x14ac:dyDescent="0.35">
      <c r="I2022" s="116"/>
      <c r="K2022" s="62"/>
      <c r="L2022" s="62"/>
      <c r="M2022" s="83"/>
      <c r="N2022" s="83"/>
      <c r="O2022" s="62"/>
    </row>
    <row r="2023" spans="9:15" s="61" customFormat="1" x14ac:dyDescent="0.35">
      <c r="I2023" s="116"/>
      <c r="K2023" s="62"/>
      <c r="L2023" s="62"/>
      <c r="M2023" s="83"/>
      <c r="N2023" s="83"/>
      <c r="O2023" s="62"/>
    </row>
    <row r="2024" spans="9:15" s="61" customFormat="1" x14ac:dyDescent="0.35">
      <c r="I2024" s="116"/>
      <c r="K2024" s="62"/>
      <c r="L2024" s="62"/>
      <c r="M2024" s="83"/>
      <c r="N2024" s="83"/>
      <c r="O2024" s="62"/>
    </row>
    <row r="2025" spans="9:15" s="61" customFormat="1" x14ac:dyDescent="0.35">
      <c r="I2025" s="116"/>
      <c r="K2025" s="62"/>
      <c r="L2025" s="62"/>
      <c r="M2025" s="83"/>
      <c r="N2025" s="83"/>
      <c r="O2025" s="62"/>
    </row>
    <row r="2026" spans="9:15" s="61" customFormat="1" x14ac:dyDescent="0.35">
      <c r="I2026" s="116"/>
      <c r="K2026" s="62"/>
      <c r="L2026" s="62"/>
      <c r="M2026" s="83"/>
      <c r="N2026" s="83"/>
      <c r="O2026" s="62"/>
    </row>
    <row r="2027" spans="9:15" s="61" customFormat="1" x14ac:dyDescent="0.35">
      <c r="I2027" s="116"/>
      <c r="K2027" s="62"/>
      <c r="L2027" s="62"/>
      <c r="M2027" s="83"/>
      <c r="N2027" s="83"/>
      <c r="O2027" s="62"/>
    </row>
    <row r="2028" spans="9:15" s="61" customFormat="1" x14ac:dyDescent="0.35">
      <c r="I2028" s="116"/>
      <c r="K2028" s="62"/>
      <c r="L2028" s="62"/>
      <c r="M2028" s="83"/>
      <c r="N2028" s="83"/>
      <c r="O2028" s="62"/>
    </row>
    <row r="2029" spans="9:15" s="61" customFormat="1" x14ac:dyDescent="0.35">
      <c r="I2029" s="116"/>
      <c r="K2029" s="62"/>
      <c r="L2029" s="62"/>
      <c r="M2029" s="83"/>
      <c r="N2029" s="83"/>
      <c r="O2029" s="62"/>
    </row>
    <row r="2030" spans="9:15" s="61" customFormat="1" x14ac:dyDescent="0.35">
      <c r="I2030" s="116"/>
      <c r="K2030" s="62"/>
      <c r="L2030" s="62"/>
      <c r="M2030" s="83"/>
      <c r="N2030" s="83"/>
      <c r="O2030" s="62"/>
    </row>
    <row r="2031" spans="9:15" s="61" customFormat="1" x14ac:dyDescent="0.35">
      <c r="I2031" s="116"/>
      <c r="K2031" s="62"/>
      <c r="L2031" s="62"/>
      <c r="M2031" s="83"/>
      <c r="N2031" s="83"/>
      <c r="O2031" s="62"/>
    </row>
    <row r="2032" spans="9:15" s="61" customFormat="1" x14ac:dyDescent="0.35">
      <c r="I2032" s="116"/>
      <c r="K2032" s="62"/>
      <c r="L2032" s="62"/>
      <c r="M2032" s="83"/>
      <c r="N2032" s="83"/>
      <c r="O2032" s="62"/>
    </row>
    <row r="2033" spans="9:15" s="61" customFormat="1" x14ac:dyDescent="0.35">
      <c r="I2033" s="116"/>
      <c r="K2033" s="62"/>
      <c r="L2033" s="62"/>
      <c r="M2033" s="83"/>
      <c r="N2033" s="83"/>
      <c r="O2033" s="62"/>
    </row>
    <row r="2034" spans="9:15" s="61" customFormat="1" x14ac:dyDescent="0.35">
      <c r="I2034" s="116"/>
      <c r="K2034" s="62"/>
      <c r="L2034" s="62"/>
      <c r="M2034" s="83"/>
      <c r="N2034" s="83"/>
      <c r="O2034" s="62"/>
    </row>
    <row r="2035" spans="9:15" s="61" customFormat="1" x14ac:dyDescent="0.35">
      <c r="I2035" s="116"/>
      <c r="K2035" s="62"/>
      <c r="L2035" s="62"/>
      <c r="M2035" s="83"/>
      <c r="N2035" s="83"/>
      <c r="O2035" s="62"/>
    </row>
    <row r="2036" spans="9:15" s="61" customFormat="1" x14ac:dyDescent="0.35">
      <c r="I2036" s="116"/>
      <c r="K2036" s="62"/>
      <c r="L2036" s="62"/>
      <c r="M2036" s="83"/>
      <c r="N2036" s="83"/>
      <c r="O2036" s="62"/>
    </row>
    <row r="2037" spans="9:15" s="61" customFormat="1" x14ac:dyDescent="0.35">
      <c r="I2037" s="116"/>
      <c r="K2037" s="62"/>
      <c r="L2037" s="62"/>
      <c r="M2037" s="83"/>
      <c r="N2037" s="83"/>
      <c r="O2037" s="62"/>
    </row>
    <row r="2038" spans="9:15" s="61" customFormat="1" x14ac:dyDescent="0.35">
      <c r="I2038" s="116"/>
      <c r="K2038" s="62"/>
      <c r="L2038" s="62"/>
      <c r="M2038" s="83"/>
      <c r="N2038" s="83"/>
      <c r="O2038" s="62"/>
    </row>
    <row r="2039" spans="9:15" s="61" customFormat="1" x14ac:dyDescent="0.35">
      <c r="I2039" s="116"/>
      <c r="K2039" s="62"/>
      <c r="L2039" s="62"/>
      <c r="M2039" s="83"/>
      <c r="N2039" s="83"/>
      <c r="O2039" s="62"/>
    </row>
    <row r="2040" spans="9:15" s="61" customFormat="1" x14ac:dyDescent="0.35">
      <c r="I2040" s="116"/>
      <c r="K2040" s="62"/>
      <c r="L2040" s="62"/>
      <c r="M2040" s="83"/>
      <c r="N2040" s="83"/>
      <c r="O2040" s="62"/>
    </row>
    <row r="2041" spans="9:15" s="61" customFormat="1" x14ac:dyDescent="0.35">
      <c r="I2041" s="116"/>
      <c r="K2041" s="62"/>
      <c r="L2041" s="62"/>
      <c r="M2041" s="83"/>
      <c r="N2041" s="83"/>
      <c r="O2041" s="62"/>
    </row>
    <row r="2042" spans="9:15" s="61" customFormat="1" x14ac:dyDescent="0.35">
      <c r="I2042" s="116"/>
      <c r="K2042" s="62"/>
      <c r="L2042" s="62"/>
      <c r="M2042" s="83"/>
      <c r="N2042" s="83"/>
      <c r="O2042" s="62"/>
    </row>
    <row r="2043" spans="9:15" s="61" customFormat="1" x14ac:dyDescent="0.35">
      <c r="I2043" s="116"/>
      <c r="K2043" s="62"/>
      <c r="L2043" s="62"/>
      <c r="M2043" s="83"/>
      <c r="N2043" s="83"/>
      <c r="O2043" s="62"/>
    </row>
    <row r="2044" spans="9:15" s="61" customFormat="1" x14ac:dyDescent="0.35">
      <c r="I2044" s="116"/>
      <c r="K2044" s="62"/>
      <c r="L2044" s="62"/>
      <c r="M2044" s="83"/>
      <c r="N2044" s="83"/>
      <c r="O2044" s="62"/>
    </row>
    <row r="2045" spans="9:15" s="61" customFormat="1" x14ac:dyDescent="0.35">
      <c r="I2045" s="116"/>
      <c r="K2045" s="62"/>
      <c r="L2045" s="62"/>
      <c r="M2045" s="83"/>
      <c r="N2045" s="83"/>
      <c r="O2045" s="62"/>
    </row>
    <row r="2046" spans="9:15" s="61" customFormat="1" x14ac:dyDescent="0.35">
      <c r="I2046" s="116"/>
      <c r="K2046" s="62"/>
      <c r="L2046" s="62"/>
      <c r="M2046" s="83"/>
      <c r="N2046" s="83"/>
      <c r="O2046" s="62"/>
    </row>
    <row r="2047" spans="9:15" s="61" customFormat="1" x14ac:dyDescent="0.35">
      <c r="I2047" s="116"/>
      <c r="K2047" s="62"/>
      <c r="L2047" s="62"/>
      <c r="M2047" s="83"/>
      <c r="N2047" s="83"/>
      <c r="O2047" s="62"/>
    </row>
    <row r="2048" spans="9:15" s="61" customFormat="1" x14ac:dyDescent="0.35">
      <c r="I2048" s="116"/>
      <c r="K2048" s="62"/>
      <c r="L2048" s="62"/>
      <c r="M2048" s="83"/>
      <c r="N2048" s="83"/>
      <c r="O2048" s="62"/>
    </row>
    <row r="2049" spans="9:15" s="61" customFormat="1" x14ac:dyDescent="0.35">
      <c r="I2049" s="116"/>
      <c r="K2049" s="62"/>
      <c r="L2049" s="62"/>
      <c r="M2049" s="83"/>
      <c r="N2049" s="83"/>
      <c r="O2049" s="62"/>
    </row>
    <row r="2050" spans="9:15" s="61" customFormat="1" x14ac:dyDescent="0.35">
      <c r="I2050" s="116"/>
      <c r="K2050" s="62"/>
      <c r="L2050" s="62"/>
      <c r="M2050" s="83"/>
      <c r="N2050" s="83"/>
      <c r="O2050" s="62"/>
    </row>
    <row r="2051" spans="9:15" s="61" customFormat="1" x14ac:dyDescent="0.35">
      <c r="I2051" s="116"/>
      <c r="K2051" s="62"/>
      <c r="L2051" s="62"/>
      <c r="M2051" s="83"/>
      <c r="N2051" s="83"/>
      <c r="O2051" s="62"/>
    </row>
    <row r="2052" spans="9:15" s="61" customFormat="1" x14ac:dyDescent="0.35">
      <c r="I2052" s="116"/>
      <c r="K2052" s="62"/>
      <c r="L2052" s="62"/>
      <c r="M2052" s="83"/>
      <c r="N2052" s="83"/>
      <c r="O2052" s="62"/>
    </row>
    <row r="2053" spans="9:15" s="61" customFormat="1" x14ac:dyDescent="0.35">
      <c r="I2053" s="116"/>
      <c r="K2053" s="62"/>
      <c r="L2053" s="62"/>
      <c r="M2053" s="83"/>
      <c r="N2053" s="83"/>
      <c r="O2053" s="62"/>
    </row>
    <row r="2054" spans="9:15" s="61" customFormat="1" x14ac:dyDescent="0.35">
      <c r="I2054" s="116"/>
      <c r="K2054" s="62"/>
      <c r="L2054" s="62"/>
      <c r="M2054" s="83"/>
      <c r="N2054" s="83"/>
      <c r="O2054" s="62"/>
    </row>
    <row r="2055" spans="9:15" s="61" customFormat="1" x14ac:dyDescent="0.35">
      <c r="I2055" s="116"/>
      <c r="K2055" s="62"/>
      <c r="L2055" s="62"/>
      <c r="M2055" s="83"/>
      <c r="N2055" s="83"/>
      <c r="O2055" s="62"/>
    </row>
    <row r="2056" spans="9:15" s="61" customFormat="1" x14ac:dyDescent="0.35">
      <c r="I2056" s="116"/>
      <c r="K2056" s="62"/>
      <c r="L2056" s="62"/>
      <c r="M2056" s="83"/>
      <c r="N2056" s="83"/>
      <c r="O2056" s="62"/>
    </row>
    <row r="2057" spans="9:15" s="61" customFormat="1" x14ac:dyDescent="0.35">
      <c r="I2057" s="116"/>
      <c r="K2057" s="62"/>
      <c r="L2057" s="62"/>
      <c r="M2057" s="83"/>
      <c r="N2057" s="83"/>
      <c r="O2057" s="62"/>
    </row>
    <row r="2058" spans="9:15" s="61" customFormat="1" x14ac:dyDescent="0.35">
      <c r="I2058" s="116"/>
      <c r="K2058" s="62"/>
      <c r="L2058" s="62"/>
      <c r="M2058" s="83"/>
      <c r="N2058" s="83"/>
      <c r="O2058" s="62"/>
    </row>
    <row r="2059" spans="9:15" s="61" customFormat="1" x14ac:dyDescent="0.35">
      <c r="I2059" s="116"/>
      <c r="K2059" s="62"/>
      <c r="L2059" s="62"/>
      <c r="M2059" s="83"/>
      <c r="N2059" s="83"/>
      <c r="O2059" s="62"/>
    </row>
    <row r="2060" spans="9:15" s="61" customFormat="1" x14ac:dyDescent="0.35">
      <c r="I2060" s="116"/>
      <c r="K2060" s="62"/>
      <c r="L2060" s="62"/>
      <c r="M2060" s="83"/>
      <c r="N2060" s="83"/>
      <c r="O2060" s="62"/>
    </row>
    <row r="2061" spans="9:15" s="61" customFormat="1" x14ac:dyDescent="0.35">
      <c r="I2061" s="116"/>
      <c r="K2061" s="62"/>
      <c r="L2061" s="62"/>
      <c r="M2061" s="83"/>
      <c r="N2061" s="83"/>
      <c r="O2061" s="62"/>
    </row>
    <row r="2062" spans="9:15" s="61" customFormat="1" x14ac:dyDescent="0.35">
      <c r="I2062" s="116"/>
      <c r="K2062" s="62"/>
      <c r="L2062" s="62"/>
      <c r="M2062" s="83"/>
      <c r="N2062" s="83"/>
      <c r="O2062" s="62"/>
    </row>
    <row r="2063" spans="9:15" s="61" customFormat="1" x14ac:dyDescent="0.35">
      <c r="I2063" s="116"/>
      <c r="K2063" s="62"/>
      <c r="L2063" s="62"/>
      <c r="M2063" s="83"/>
      <c r="N2063" s="83"/>
      <c r="O2063" s="62"/>
    </row>
    <row r="2064" spans="9:15" s="61" customFormat="1" x14ac:dyDescent="0.35">
      <c r="I2064" s="116"/>
      <c r="K2064" s="62"/>
      <c r="L2064" s="62"/>
      <c r="M2064" s="83"/>
      <c r="N2064" s="83"/>
      <c r="O2064" s="62"/>
    </row>
    <row r="2065" spans="9:15" s="61" customFormat="1" x14ac:dyDescent="0.35">
      <c r="I2065" s="116"/>
      <c r="K2065" s="62"/>
      <c r="L2065" s="62"/>
      <c r="M2065" s="83"/>
      <c r="N2065" s="83"/>
      <c r="O2065" s="62"/>
    </row>
    <row r="2066" spans="9:15" s="61" customFormat="1" x14ac:dyDescent="0.35">
      <c r="I2066" s="116"/>
      <c r="K2066" s="62"/>
      <c r="L2066" s="62"/>
      <c r="M2066" s="83"/>
      <c r="N2066" s="83"/>
      <c r="O2066" s="62"/>
    </row>
    <row r="2067" spans="9:15" s="61" customFormat="1" x14ac:dyDescent="0.35">
      <c r="I2067" s="116"/>
      <c r="K2067" s="62"/>
      <c r="L2067" s="62"/>
      <c r="M2067" s="83"/>
      <c r="N2067" s="83"/>
      <c r="O2067" s="62"/>
    </row>
    <row r="2068" spans="9:15" s="61" customFormat="1" x14ac:dyDescent="0.35">
      <c r="I2068" s="116"/>
      <c r="K2068" s="62"/>
      <c r="L2068" s="62"/>
      <c r="M2068" s="83"/>
      <c r="N2068" s="83"/>
      <c r="O2068" s="62"/>
    </row>
    <row r="2069" spans="9:15" s="61" customFormat="1" x14ac:dyDescent="0.35">
      <c r="I2069" s="116"/>
      <c r="K2069" s="62"/>
      <c r="L2069" s="62"/>
      <c r="M2069" s="83"/>
      <c r="N2069" s="83"/>
      <c r="O2069" s="62"/>
    </row>
    <row r="2070" spans="9:15" s="61" customFormat="1" x14ac:dyDescent="0.35">
      <c r="I2070" s="116"/>
      <c r="K2070" s="62"/>
      <c r="L2070" s="62"/>
      <c r="M2070" s="83"/>
      <c r="N2070" s="83"/>
      <c r="O2070" s="62"/>
    </row>
    <row r="2071" spans="9:15" s="61" customFormat="1" x14ac:dyDescent="0.35">
      <c r="I2071" s="116"/>
      <c r="K2071" s="62"/>
      <c r="L2071" s="62"/>
      <c r="M2071" s="83"/>
      <c r="N2071" s="83"/>
      <c r="O2071" s="62"/>
    </row>
    <row r="2072" spans="9:15" s="61" customFormat="1" x14ac:dyDescent="0.35">
      <c r="I2072" s="116"/>
      <c r="K2072" s="62"/>
      <c r="L2072" s="62"/>
      <c r="M2072" s="83"/>
      <c r="N2072" s="83"/>
      <c r="O2072" s="62"/>
    </row>
    <row r="2073" spans="9:15" s="61" customFormat="1" x14ac:dyDescent="0.35">
      <c r="I2073" s="116"/>
      <c r="K2073" s="62"/>
      <c r="L2073" s="62"/>
      <c r="M2073" s="83"/>
      <c r="N2073" s="83"/>
      <c r="O2073" s="62"/>
    </row>
    <row r="2074" spans="9:15" s="61" customFormat="1" x14ac:dyDescent="0.35">
      <c r="I2074" s="116"/>
      <c r="K2074" s="62"/>
      <c r="L2074" s="62"/>
      <c r="M2074" s="83"/>
      <c r="N2074" s="83"/>
      <c r="O2074" s="62"/>
    </row>
    <row r="2075" spans="9:15" s="61" customFormat="1" x14ac:dyDescent="0.35">
      <c r="I2075" s="116"/>
      <c r="K2075" s="62"/>
      <c r="L2075" s="62"/>
      <c r="M2075" s="83"/>
      <c r="N2075" s="83"/>
      <c r="O2075" s="62"/>
    </row>
    <row r="2076" spans="9:15" s="61" customFormat="1" x14ac:dyDescent="0.35">
      <c r="I2076" s="116"/>
      <c r="K2076" s="62"/>
      <c r="L2076" s="62"/>
      <c r="M2076" s="83"/>
      <c r="N2076" s="83"/>
      <c r="O2076" s="62"/>
    </row>
    <row r="2077" spans="9:15" s="61" customFormat="1" x14ac:dyDescent="0.35">
      <c r="I2077" s="116"/>
      <c r="K2077" s="62"/>
      <c r="L2077" s="62"/>
      <c r="M2077" s="83"/>
      <c r="N2077" s="83"/>
      <c r="O2077" s="62"/>
    </row>
    <row r="2078" spans="9:15" s="61" customFormat="1" x14ac:dyDescent="0.35">
      <c r="I2078" s="116"/>
      <c r="K2078" s="62"/>
      <c r="L2078" s="62"/>
      <c r="M2078" s="83"/>
      <c r="N2078" s="83"/>
      <c r="O2078" s="62"/>
    </row>
    <row r="2079" spans="9:15" s="61" customFormat="1" x14ac:dyDescent="0.35">
      <c r="I2079" s="116"/>
      <c r="K2079" s="62"/>
      <c r="L2079" s="62"/>
      <c r="M2079" s="83"/>
      <c r="N2079" s="83"/>
      <c r="O2079" s="62"/>
    </row>
    <row r="2080" spans="9:15" s="61" customFormat="1" x14ac:dyDescent="0.35">
      <c r="I2080" s="116"/>
      <c r="K2080" s="62"/>
      <c r="L2080" s="62"/>
      <c r="M2080" s="83"/>
      <c r="N2080" s="83"/>
      <c r="O2080" s="62"/>
    </row>
    <row r="2081" spans="9:15" s="61" customFormat="1" x14ac:dyDescent="0.35">
      <c r="I2081" s="116"/>
      <c r="K2081" s="62"/>
      <c r="L2081" s="62"/>
      <c r="M2081" s="83"/>
      <c r="N2081" s="83"/>
      <c r="O2081" s="62"/>
    </row>
    <row r="2082" spans="9:15" s="61" customFormat="1" x14ac:dyDescent="0.35">
      <c r="I2082" s="116"/>
      <c r="K2082" s="62"/>
      <c r="L2082" s="62"/>
      <c r="M2082" s="83"/>
      <c r="N2082" s="83"/>
      <c r="O2082" s="62"/>
    </row>
    <row r="2083" spans="9:15" s="61" customFormat="1" x14ac:dyDescent="0.35">
      <c r="I2083" s="116"/>
      <c r="K2083" s="62"/>
      <c r="L2083" s="62"/>
      <c r="M2083" s="83"/>
      <c r="N2083" s="83"/>
      <c r="O2083" s="62"/>
    </row>
    <row r="2084" spans="9:15" s="61" customFormat="1" x14ac:dyDescent="0.35">
      <c r="I2084" s="116"/>
      <c r="K2084" s="62"/>
      <c r="L2084" s="62"/>
      <c r="M2084" s="83"/>
      <c r="N2084" s="83"/>
      <c r="O2084" s="62"/>
    </row>
    <row r="2085" spans="9:15" s="61" customFormat="1" x14ac:dyDescent="0.35">
      <c r="I2085" s="116"/>
      <c r="K2085" s="62"/>
      <c r="L2085" s="62"/>
      <c r="M2085" s="83"/>
      <c r="N2085" s="83"/>
      <c r="O2085" s="62"/>
    </row>
    <row r="2086" spans="9:15" s="61" customFormat="1" x14ac:dyDescent="0.35">
      <c r="I2086" s="116"/>
      <c r="K2086" s="62"/>
      <c r="L2086" s="62"/>
      <c r="M2086" s="83"/>
      <c r="N2086" s="83"/>
      <c r="O2086" s="62"/>
    </row>
    <row r="2087" spans="9:15" s="61" customFormat="1" x14ac:dyDescent="0.35">
      <c r="I2087" s="116"/>
      <c r="K2087" s="62"/>
      <c r="L2087" s="62"/>
      <c r="M2087" s="83"/>
      <c r="N2087" s="83"/>
      <c r="O2087" s="62"/>
    </row>
    <row r="2088" spans="9:15" s="61" customFormat="1" x14ac:dyDescent="0.35">
      <c r="I2088" s="116"/>
      <c r="K2088" s="62"/>
      <c r="L2088" s="62"/>
      <c r="M2088" s="83"/>
      <c r="N2088" s="83"/>
      <c r="O2088" s="62"/>
    </row>
    <row r="2089" spans="9:15" s="61" customFormat="1" x14ac:dyDescent="0.35">
      <c r="I2089" s="116"/>
      <c r="K2089" s="62"/>
      <c r="L2089" s="62"/>
      <c r="M2089" s="83"/>
      <c r="N2089" s="83"/>
      <c r="O2089" s="62"/>
    </row>
    <row r="2090" spans="9:15" s="61" customFormat="1" x14ac:dyDescent="0.35">
      <c r="I2090" s="116"/>
      <c r="K2090" s="62"/>
      <c r="L2090" s="62"/>
      <c r="M2090" s="83"/>
      <c r="N2090" s="83"/>
      <c r="O2090" s="62"/>
    </row>
    <row r="2091" spans="9:15" s="61" customFormat="1" x14ac:dyDescent="0.35">
      <c r="I2091" s="116"/>
      <c r="K2091" s="62"/>
      <c r="L2091" s="62"/>
      <c r="M2091" s="83"/>
      <c r="N2091" s="83"/>
      <c r="O2091" s="62"/>
    </row>
    <row r="2092" spans="9:15" s="61" customFormat="1" x14ac:dyDescent="0.35">
      <c r="I2092" s="116"/>
      <c r="K2092" s="62"/>
      <c r="L2092" s="62"/>
      <c r="M2092" s="83"/>
      <c r="N2092" s="83"/>
      <c r="O2092" s="62"/>
    </row>
    <row r="2093" spans="9:15" s="61" customFormat="1" x14ac:dyDescent="0.35">
      <c r="I2093" s="116"/>
      <c r="K2093" s="62"/>
      <c r="L2093" s="62"/>
      <c r="M2093" s="83"/>
      <c r="N2093" s="83"/>
      <c r="O2093" s="62"/>
    </row>
    <row r="2094" spans="9:15" s="61" customFormat="1" x14ac:dyDescent="0.35">
      <c r="I2094" s="116"/>
      <c r="K2094" s="62"/>
      <c r="L2094" s="62"/>
      <c r="M2094" s="83"/>
      <c r="N2094" s="83"/>
      <c r="O2094" s="62"/>
    </row>
    <row r="2095" spans="9:15" s="61" customFormat="1" x14ac:dyDescent="0.35">
      <c r="I2095" s="116"/>
      <c r="K2095" s="62"/>
      <c r="L2095" s="62"/>
      <c r="M2095" s="83"/>
      <c r="N2095" s="83"/>
      <c r="O2095" s="62"/>
    </row>
    <row r="2096" spans="9:15" s="61" customFormat="1" x14ac:dyDescent="0.35">
      <c r="I2096" s="116"/>
      <c r="K2096" s="62"/>
      <c r="L2096" s="62"/>
      <c r="M2096" s="83"/>
      <c r="N2096" s="83"/>
      <c r="O2096" s="62"/>
    </row>
    <row r="2097" spans="9:15" s="61" customFormat="1" x14ac:dyDescent="0.35">
      <c r="I2097" s="116"/>
      <c r="K2097" s="62"/>
      <c r="L2097" s="62"/>
      <c r="M2097" s="83"/>
      <c r="N2097" s="83"/>
      <c r="O2097" s="62"/>
    </row>
    <row r="2098" spans="9:15" s="61" customFormat="1" x14ac:dyDescent="0.35">
      <c r="I2098" s="116"/>
      <c r="K2098" s="62"/>
      <c r="L2098" s="62"/>
      <c r="M2098" s="83"/>
      <c r="N2098" s="83"/>
      <c r="O2098" s="62"/>
    </row>
    <row r="2099" spans="9:15" s="61" customFormat="1" x14ac:dyDescent="0.35">
      <c r="I2099" s="116"/>
      <c r="K2099" s="62"/>
      <c r="L2099" s="62"/>
      <c r="M2099" s="83"/>
      <c r="N2099" s="83"/>
      <c r="O2099" s="62"/>
    </row>
    <row r="2100" spans="9:15" s="61" customFormat="1" x14ac:dyDescent="0.35">
      <c r="I2100" s="116"/>
      <c r="K2100" s="62"/>
      <c r="L2100" s="62"/>
      <c r="M2100" s="83"/>
      <c r="N2100" s="83"/>
      <c r="O2100" s="62"/>
    </row>
    <row r="2101" spans="9:15" s="61" customFormat="1" x14ac:dyDescent="0.35">
      <c r="I2101" s="116"/>
      <c r="K2101" s="62"/>
      <c r="L2101" s="62"/>
      <c r="M2101" s="83"/>
      <c r="N2101" s="83"/>
      <c r="O2101" s="62"/>
    </row>
    <row r="2102" spans="9:15" s="61" customFormat="1" x14ac:dyDescent="0.35">
      <c r="I2102" s="116"/>
      <c r="K2102" s="62"/>
      <c r="L2102" s="62"/>
      <c r="M2102" s="83"/>
      <c r="N2102" s="83"/>
      <c r="O2102" s="62"/>
    </row>
    <row r="2103" spans="9:15" s="61" customFormat="1" x14ac:dyDescent="0.35">
      <c r="I2103" s="116"/>
      <c r="K2103" s="62"/>
      <c r="L2103" s="62"/>
      <c r="M2103" s="83"/>
      <c r="N2103" s="83"/>
      <c r="O2103" s="62"/>
    </row>
    <row r="2104" spans="9:15" s="61" customFormat="1" x14ac:dyDescent="0.35">
      <c r="I2104" s="116"/>
      <c r="K2104" s="62"/>
      <c r="L2104" s="62"/>
      <c r="M2104" s="83"/>
      <c r="N2104" s="83"/>
      <c r="O2104" s="62"/>
    </row>
    <row r="2105" spans="9:15" s="61" customFormat="1" x14ac:dyDescent="0.35">
      <c r="I2105" s="116"/>
      <c r="K2105" s="62"/>
      <c r="L2105" s="62"/>
      <c r="M2105" s="83"/>
      <c r="N2105" s="83"/>
      <c r="O2105" s="62"/>
    </row>
    <row r="2106" spans="9:15" s="61" customFormat="1" x14ac:dyDescent="0.35">
      <c r="I2106" s="116"/>
      <c r="K2106" s="62"/>
      <c r="L2106" s="62"/>
      <c r="M2106" s="83"/>
      <c r="N2106" s="83"/>
      <c r="O2106" s="62"/>
    </row>
    <row r="2107" spans="9:15" s="61" customFormat="1" x14ac:dyDescent="0.35">
      <c r="I2107" s="116"/>
      <c r="K2107" s="62"/>
      <c r="L2107" s="62"/>
      <c r="M2107" s="83"/>
      <c r="N2107" s="83"/>
      <c r="O2107" s="62"/>
    </row>
    <row r="2108" spans="9:15" s="61" customFormat="1" x14ac:dyDescent="0.35">
      <c r="I2108" s="116"/>
      <c r="K2108" s="62"/>
      <c r="L2108" s="62"/>
      <c r="M2108" s="83"/>
      <c r="N2108" s="83"/>
      <c r="O2108" s="62"/>
    </row>
    <row r="2109" spans="9:15" s="61" customFormat="1" x14ac:dyDescent="0.35">
      <c r="I2109" s="116"/>
      <c r="K2109" s="62"/>
      <c r="L2109" s="62"/>
      <c r="M2109" s="83"/>
      <c r="N2109" s="83"/>
      <c r="O2109" s="62"/>
    </row>
    <row r="2110" spans="9:15" s="61" customFormat="1" x14ac:dyDescent="0.35">
      <c r="I2110" s="116"/>
      <c r="K2110" s="62"/>
      <c r="L2110" s="62"/>
      <c r="M2110" s="83"/>
      <c r="N2110" s="83"/>
      <c r="O2110" s="62"/>
    </row>
    <row r="2111" spans="9:15" s="61" customFormat="1" x14ac:dyDescent="0.35">
      <c r="I2111" s="116"/>
      <c r="K2111" s="62"/>
      <c r="L2111" s="62"/>
      <c r="M2111" s="83"/>
      <c r="N2111" s="83"/>
      <c r="O2111" s="62"/>
    </row>
    <row r="2112" spans="9:15" s="61" customFormat="1" x14ac:dyDescent="0.35">
      <c r="I2112" s="116"/>
      <c r="K2112" s="62"/>
      <c r="L2112" s="62"/>
      <c r="M2112" s="83"/>
      <c r="N2112" s="83"/>
      <c r="O2112" s="62"/>
    </row>
    <row r="2113" spans="9:15" s="61" customFormat="1" x14ac:dyDescent="0.35">
      <c r="I2113" s="116"/>
      <c r="K2113" s="62"/>
      <c r="L2113" s="62"/>
      <c r="M2113" s="83"/>
      <c r="N2113" s="83"/>
      <c r="O2113" s="62"/>
    </row>
    <row r="2114" spans="9:15" s="61" customFormat="1" x14ac:dyDescent="0.35">
      <c r="I2114" s="116"/>
      <c r="K2114" s="62"/>
      <c r="L2114" s="62"/>
      <c r="M2114" s="83"/>
      <c r="N2114" s="83"/>
      <c r="O2114" s="62"/>
    </row>
    <row r="2115" spans="9:15" s="61" customFormat="1" x14ac:dyDescent="0.35">
      <c r="I2115" s="116"/>
      <c r="K2115" s="62"/>
      <c r="L2115" s="62"/>
      <c r="M2115" s="83"/>
      <c r="N2115" s="83"/>
      <c r="O2115" s="62"/>
    </row>
    <row r="2116" spans="9:15" s="61" customFormat="1" x14ac:dyDescent="0.35">
      <c r="I2116" s="116"/>
      <c r="K2116" s="62"/>
      <c r="L2116" s="62"/>
      <c r="M2116" s="83"/>
      <c r="N2116" s="83"/>
      <c r="O2116" s="62"/>
    </row>
    <row r="2117" spans="9:15" s="61" customFormat="1" x14ac:dyDescent="0.35">
      <c r="I2117" s="116"/>
      <c r="K2117" s="62"/>
      <c r="L2117" s="62"/>
      <c r="M2117" s="83"/>
      <c r="N2117" s="83"/>
      <c r="O2117" s="62"/>
    </row>
    <row r="2118" spans="9:15" s="61" customFormat="1" x14ac:dyDescent="0.35">
      <c r="I2118" s="116"/>
      <c r="K2118" s="62"/>
      <c r="L2118" s="62"/>
      <c r="M2118" s="83"/>
      <c r="N2118" s="83"/>
      <c r="O2118" s="62"/>
    </row>
    <row r="2119" spans="9:15" s="61" customFormat="1" x14ac:dyDescent="0.35">
      <c r="I2119" s="116"/>
      <c r="K2119" s="62"/>
      <c r="L2119" s="62"/>
      <c r="M2119" s="83"/>
      <c r="N2119" s="83"/>
      <c r="O2119" s="62"/>
    </row>
    <row r="2120" spans="9:15" s="61" customFormat="1" x14ac:dyDescent="0.35">
      <c r="I2120" s="116"/>
      <c r="K2120" s="62"/>
      <c r="L2120" s="62"/>
      <c r="M2120" s="83"/>
      <c r="N2120" s="83"/>
      <c r="O2120" s="62"/>
    </row>
    <row r="2121" spans="9:15" s="61" customFormat="1" x14ac:dyDescent="0.35">
      <c r="I2121" s="116"/>
      <c r="K2121" s="62"/>
      <c r="L2121" s="62"/>
      <c r="M2121" s="83"/>
      <c r="N2121" s="83"/>
      <c r="O2121" s="62"/>
    </row>
    <row r="2122" spans="9:15" s="61" customFormat="1" x14ac:dyDescent="0.35">
      <c r="I2122" s="116"/>
      <c r="K2122" s="62"/>
      <c r="L2122" s="62"/>
      <c r="M2122" s="83"/>
      <c r="N2122" s="83"/>
      <c r="O2122" s="62"/>
    </row>
    <row r="2123" spans="9:15" s="61" customFormat="1" x14ac:dyDescent="0.35">
      <c r="I2123" s="116"/>
      <c r="K2123" s="62"/>
      <c r="L2123" s="62"/>
      <c r="M2123" s="83"/>
      <c r="N2123" s="83"/>
      <c r="O2123" s="62"/>
    </row>
    <row r="2124" spans="9:15" s="61" customFormat="1" x14ac:dyDescent="0.35">
      <c r="I2124" s="116"/>
      <c r="K2124" s="62"/>
      <c r="L2124" s="62"/>
      <c r="M2124" s="83"/>
      <c r="N2124" s="83"/>
      <c r="O2124" s="62"/>
    </row>
    <row r="2125" spans="9:15" s="61" customFormat="1" x14ac:dyDescent="0.35">
      <c r="I2125" s="116"/>
      <c r="K2125" s="62"/>
      <c r="L2125" s="62"/>
      <c r="M2125" s="83"/>
      <c r="N2125" s="83"/>
      <c r="O2125" s="62"/>
    </row>
    <row r="2126" spans="9:15" s="61" customFormat="1" x14ac:dyDescent="0.35">
      <c r="I2126" s="116"/>
      <c r="K2126" s="62"/>
      <c r="L2126" s="62"/>
      <c r="M2126" s="83"/>
      <c r="N2126" s="83"/>
      <c r="O2126" s="62"/>
    </row>
    <row r="2127" spans="9:15" s="61" customFormat="1" x14ac:dyDescent="0.35">
      <c r="I2127" s="116"/>
      <c r="K2127" s="62"/>
      <c r="L2127" s="62"/>
      <c r="M2127" s="83"/>
      <c r="N2127" s="83"/>
      <c r="O2127" s="62"/>
    </row>
    <row r="2128" spans="9:15" s="61" customFormat="1" x14ac:dyDescent="0.35">
      <c r="I2128" s="116"/>
      <c r="K2128" s="62"/>
      <c r="L2128" s="62"/>
      <c r="M2128" s="83"/>
      <c r="N2128" s="83"/>
      <c r="O2128" s="62"/>
    </row>
    <row r="2129" spans="9:15" s="61" customFormat="1" x14ac:dyDescent="0.35">
      <c r="I2129" s="116"/>
      <c r="K2129" s="62"/>
      <c r="L2129" s="62"/>
      <c r="M2129" s="83"/>
      <c r="N2129" s="83"/>
      <c r="O2129" s="62"/>
    </row>
    <row r="2130" spans="9:15" s="61" customFormat="1" x14ac:dyDescent="0.35">
      <c r="I2130" s="116"/>
      <c r="K2130" s="62"/>
      <c r="L2130" s="62"/>
      <c r="M2130" s="83"/>
      <c r="N2130" s="83"/>
      <c r="O2130" s="62"/>
    </row>
    <row r="2131" spans="9:15" s="61" customFormat="1" x14ac:dyDescent="0.35">
      <c r="I2131" s="116"/>
      <c r="K2131" s="62"/>
      <c r="L2131" s="62"/>
      <c r="M2131" s="83"/>
      <c r="N2131" s="83"/>
      <c r="O2131" s="62"/>
    </row>
    <row r="2132" spans="9:15" s="61" customFormat="1" x14ac:dyDescent="0.35">
      <c r="I2132" s="116"/>
      <c r="K2132" s="62"/>
      <c r="L2132" s="62"/>
      <c r="M2132" s="83"/>
      <c r="N2132" s="83"/>
      <c r="O2132" s="62"/>
    </row>
    <row r="2133" spans="9:15" s="61" customFormat="1" x14ac:dyDescent="0.35">
      <c r="I2133" s="116"/>
      <c r="K2133" s="62"/>
      <c r="L2133" s="62"/>
      <c r="M2133" s="83"/>
      <c r="N2133" s="83"/>
      <c r="O2133" s="62"/>
    </row>
    <row r="2134" spans="9:15" s="61" customFormat="1" x14ac:dyDescent="0.35">
      <c r="I2134" s="116"/>
      <c r="K2134" s="62"/>
      <c r="L2134" s="62"/>
      <c r="M2134" s="83"/>
      <c r="N2134" s="83"/>
      <c r="O2134" s="62"/>
    </row>
    <row r="2135" spans="9:15" s="61" customFormat="1" x14ac:dyDescent="0.35">
      <c r="I2135" s="116"/>
      <c r="K2135" s="62"/>
      <c r="L2135" s="62"/>
      <c r="M2135" s="83"/>
      <c r="N2135" s="83"/>
      <c r="O2135" s="62"/>
    </row>
    <row r="2136" spans="9:15" s="61" customFormat="1" x14ac:dyDescent="0.35">
      <c r="I2136" s="116"/>
      <c r="K2136" s="62"/>
      <c r="L2136" s="62"/>
      <c r="M2136" s="83"/>
      <c r="N2136" s="83"/>
      <c r="O2136" s="62"/>
    </row>
    <row r="2137" spans="9:15" s="61" customFormat="1" x14ac:dyDescent="0.35">
      <c r="I2137" s="116"/>
      <c r="K2137" s="62"/>
      <c r="L2137" s="62"/>
      <c r="M2137" s="83"/>
      <c r="N2137" s="83"/>
      <c r="O2137" s="62"/>
    </row>
    <row r="2138" spans="9:15" s="61" customFormat="1" x14ac:dyDescent="0.35">
      <c r="I2138" s="116"/>
      <c r="K2138" s="62"/>
      <c r="L2138" s="62"/>
      <c r="M2138" s="83"/>
      <c r="N2138" s="83"/>
      <c r="O2138" s="62"/>
    </row>
    <row r="2139" spans="9:15" s="61" customFormat="1" x14ac:dyDescent="0.35">
      <c r="I2139" s="116"/>
      <c r="K2139" s="62"/>
      <c r="L2139" s="62"/>
      <c r="M2139" s="83"/>
      <c r="N2139" s="83"/>
      <c r="O2139" s="62"/>
    </row>
    <row r="2140" spans="9:15" s="61" customFormat="1" x14ac:dyDescent="0.35">
      <c r="I2140" s="116"/>
      <c r="K2140" s="62"/>
      <c r="L2140" s="62"/>
      <c r="M2140" s="83"/>
      <c r="N2140" s="83"/>
      <c r="O2140" s="62"/>
    </row>
    <row r="2141" spans="9:15" s="61" customFormat="1" x14ac:dyDescent="0.35">
      <c r="I2141" s="116"/>
      <c r="K2141" s="62"/>
      <c r="L2141" s="62"/>
      <c r="M2141" s="83"/>
      <c r="N2141" s="83"/>
      <c r="O2141" s="62"/>
    </row>
    <row r="2142" spans="9:15" s="61" customFormat="1" x14ac:dyDescent="0.35">
      <c r="I2142" s="116"/>
      <c r="K2142" s="62"/>
      <c r="L2142" s="62"/>
      <c r="M2142" s="83"/>
      <c r="N2142" s="83"/>
      <c r="O2142" s="62"/>
    </row>
    <row r="2143" spans="9:15" s="61" customFormat="1" x14ac:dyDescent="0.35">
      <c r="I2143" s="116"/>
      <c r="K2143" s="62"/>
      <c r="L2143" s="62"/>
      <c r="M2143" s="83"/>
      <c r="N2143" s="83"/>
      <c r="O2143" s="62"/>
    </row>
    <row r="2144" spans="9:15" s="61" customFormat="1" x14ac:dyDescent="0.35">
      <c r="I2144" s="116"/>
      <c r="K2144" s="62"/>
      <c r="L2144" s="62"/>
      <c r="M2144" s="83"/>
      <c r="N2144" s="83"/>
      <c r="O2144" s="62"/>
    </row>
    <row r="2145" spans="9:15" s="61" customFormat="1" x14ac:dyDescent="0.35">
      <c r="I2145" s="116"/>
      <c r="K2145" s="62"/>
      <c r="L2145" s="62"/>
      <c r="M2145" s="83"/>
      <c r="N2145" s="83"/>
      <c r="O2145" s="62"/>
    </row>
    <row r="2146" spans="9:15" s="61" customFormat="1" x14ac:dyDescent="0.35">
      <c r="I2146" s="116"/>
      <c r="K2146" s="62"/>
      <c r="L2146" s="62"/>
      <c r="M2146" s="83"/>
      <c r="N2146" s="83"/>
      <c r="O2146" s="62"/>
    </row>
    <row r="2147" spans="9:15" s="61" customFormat="1" x14ac:dyDescent="0.35">
      <c r="I2147" s="116"/>
      <c r="K2147" s="62"/>
      <c r="L2147" s="62"/>
      <c r="M2147" s="83"/>
      <c r="N2147" s="83"/>
      <c r="O2147" s="62"/>
    </row>
    <row r="2148" spans="9:15" s="61" customFormat="1" x14ac:dyDescent="0.35">
      <c r="I2148" s="116"/>
      <c r="K2148" s="62"/>
      <c r="L2148" s="62"/>
      <c r="M2148" s="83"/>
      <c r="N2148" s="83"/>
      <c r="O2148" s="62"/>
    </row>
    <row r="2149" spans="9:15" s="61" customFormat="1" x14ac:dyDescent="0.35">
      <c r="I2149" s="116"/>
      <c r="K2149" s="62"/>
      <c r="L2149" s="62"/>
      <c r="M2149" s="83"/>
      <c r="N2149" s="83"/>
      <c r="O2149" s="62"/>
    </row>
    <row r="2150" spans="9:15" s="61" customFormat="1" x14ac:dyDescent="0.35">
      <c r="I2150" s="116"/>
      <c r="K2150" s="62"/>
      <c r="L2150" s="62"/>
      <c r="M2150" s="83"/>
      <c r="N2150" s="83"/>
      <c r="O2150" s="62"/>
    </row>
    <row r="2151" spans="9:15" s="61" customFormat="1" x14ac:dyDescent="0.35">
      <c r="I2151" s="116"/>
      <c r="K2151" s="62"/>
      <c r="L2151" s="62"/>
      <c r="M2151" s="83"/>
      <c r="N2151" s="83"/>
      <c r="O2151" s="62"/>
    </row>
    <row r="2152" spans="9:15" s="61" customFormat="1" x14ac:dyDescent="0.35">
      <c r="I2152" s="116"/>
      <c r="K2152" s="62"/>
      <c r="L2152" s="62"/>
      <c r="M2152" s="83"/>
      <c r="N2152" s="83"/>
      <c r="O2152" s="62"/>
    </row>
    <row r="2153" spans="9:15" s="61" customFormat="1" x14ac:dyDescent="0.35">
      <c r="I2153" s="116"/>
      <c r="K2153" s="62"/>
      <c r="L2153" s="62"/>
      <c r="M2153" s="83"/>
      <c r="N2153" s="83"/>
      <c r="O2153" s="62"/>
    </row>
    <row r="2154" spans="9:15" s="61" customFormat="1" x14ac:dyDescent="0.35">
      <c r="I2154" s="116"/>
      <c r="K2154" s="62"/>
      <c r="L2154" s="62"/>
      <c r="M2154" s="83"/>
      <c r="N2154" s="83"/>
      <c r="O2154" s="62"/>
    </row>
    <row r="2155" spans="9:15" s="61" customFormat="1" x14ac:dyDescent="0.35">
      <c r="I2155" s="116"/>
      <c r="K2155" s="62"/>
      <c r="L2155" s="62"/>
      <c r="M2155" s="83"/>
      <c r="N2155" s="83"/>
      <c r="O2155" s="62"/>
    </row>
    <row r="2156" spans="9:15" s="61" customFormat="1" x14ac:dyDescent="0.35">
      <c r="I2156" s="116"/>
      <c r="K2156" s="62"/>
      <c r="L2156" s="62"/>
      <c r="M2156" s="83"/>
      <c r="N2156" s="83"/>
      <c r="O2156" s="62"/>
    </row>
    <row r="2157" spans="9:15" s="61" customFormat="1" x14ac:dyDescent="0.35">
      <c r="I2157" s="116"/>
      <c r="K2157" s="62"/>
      <c r="L2157" s="62"/>
      <c r="M2157" s="83"/>
      <c r="N2157" s="83"/>
      <c r="O2157" s="62"/>
    </row>
    <row r="2158" spans="9:15" s="61" customFormat="1" x14ac:dyDescent="0.35">
      <c r="I2158" s="116"/>
      <c r="K2158" s="62"/>
      <c r="L2158" s="62"/>
      <c r="M2158" s="83"/>
      <c r="N2158" s="83"/>
      <c r="O2158" s="62"/>
    </row>
    <row r="2159" spans="9:15" s="61" customFormat="1" x14ac:dyDescent="0.35">
      <c r="I2159" s="116"/>
      <c r="K2159" s="62"/>
      <c r="L2159" s="62"/>
      <c r="M2159" s="83"/>
      <c r="N2159" s="83"/>
      <c r="O2159" s="62"/>
    </row>
    <row r="2160" spans="9:15" s="61" customFormat="1" x14ac:dyDescent="0.35">
      <c r="I2160" s="116"/>
      <c r="K2160" s="62"/>
      <c r="L2160" s="62"/>
      <c r="M2160" s="83"/>
      <c r="N2160" s="83"/>
      <c r="O2160" s="62"/>
    </row>
    <row r="2161" spans="9:15" s="61" customFormat="1" x14ac:dyDescent="0.35">
      <c r="I2161" s="116"/>
      <c r="K2161" s="62"/>
      <c r="L2161" s="62"/>
      <c r="M2161" s="83"/>
      <c r="N2161" s="83"/>
      <c r="O2161" s="62"/>
    </row>
    <row r="2162" spans="9:15" s="61" customFormat="1" x14ac:dyDescent="0.35">
      <c r="I2162" s="116"/>
      <c r="K2162" s="62"/>
      <c r="L2162" s="62"/>
      <c r="M2162" s="83"/>
      <c r="N2162" s="83"/>
      <c r="O2162" s="62"/>
    </row>
    <row r="2163" spans="9:15" s="61" customFormat="1" x14ac:dyDescent="0.35">
      <c r="I2163" s="116"/>
      <c r="K2163" s="62"/>
      <c r="L2163" s="62"/>
      <c r="M2163" s="83"/>
      <c r="N2163" s="83"/>
      <c r="O2163" s="62"/>
    </row>
    <row r="2164" spans="9:15" s="61" customFormat="1" x14ac:dyDescent="0.35">
      <c r="I2164" s="116"/>
      <c r="K2164" s="62"/>
      <c r="L2164" s="62"/>
      <c r="M2164" s="83"/>
      <c r="N2164" s="83"/>
      <c r="O2164" s="62"/>
    </row>
    <row r="2165" spans="9:15" s="61" customFormat="1" x14ac:dyDescent="0.35">
      <c r="I2165" s="116"/>
      <c r="K2165" s="62"/>
      <c r="L2165" s="62"/>
      <c r="M2165" s="83"/>
      <c r="N2165" s="83"/>
      <c r="O2165" s="62"/>
    </row>
    <row r="2166" spans="9:15" s="61" customFormat="1" x14ac:dyDescent="0.35">
      <c r="I2166" s="116"/>
      <c r="K2166" s="62"/>
      <c r="L2166" s="62"/>
      <c r="M2166" s="83"/>
      <c r="N2166" s="83"/>
      <c r="O2166" s="62"/>
    </row>
    <row r="2167" spans="9:15" s="61" customFormat="1" x14ac:dyDescent="0.35">
      <c r="I2167" s="116"/>
      <c r="K2167" s="62"/>
      <c r="L2167" s="62"/>
      <c r="M2167" s="83"/>
      <c r="N2167" s="83"/>
      <c r="O2167" s="62"/>
    </row>
    <row r="2168" spans="9:15" s="61" customFormat="1" x14ac:dyDescent="0.35">
      <c r="I2168" s="116"/>
      <c r="K2168" s="62"/>
      <c r="L2168" s="62"/>
      <c r="M2168" s="83"/>
      <c r="N2168" s="83"/>
      <c r="O2168" s="62"/>
    </row>
    <row r="2169" spans="9:15" s="61" customFormat="1" x14ac:dyDescent="0.35">
      <c r="I2169" s="116"/>
      <c r="K2169" s="62"/>
      <c r="L2169" s="62"/>
      <c r="M2169" s="83"/>
      <c r="N2169" s="83"/>
      <c r="O2169" s="62"/>
    </row>
    <row r="2170" spans="9:15" s="61" customFormat="1" x14ac:dyDescent="0.35">
      <c r="I2170" s="116"/>
      <c r="K2170" s="62"/>
      <c r="L2170" s="62"/>
      <c r="M2170" s="83"/>
      <c r="N2170" s="83"/>
      <c r="O2170" s="62"/>
    </row>
    <row r="2171" spans="9:15" s="61" customFormat="1" x14ac:dyDescent="0.35">
      <c r="I2171" s="116"/>
      <c r="K2171" s="62"/>
      <c r="L2171" s="62"/>
      <c r="M2171" s="83"/>
      <c r="N2171" s="83"/>
      <c r="O2171" s="62"/>
    </row>
    <row r="2172" spans="9:15" s="61" customFormat="1" x14ac:dyDescent="0.35">
      <c r="I2172" s="116"/>
      <c r="K2172" s="62"/>
      <c r="L2172" s="62"/>
      <c r="M2172" s="83"/>
      <c r="N2172" s="83"/>
      <c r="O2172" s="62"/>
    </row>
    <row r="2173" spans="9:15" s="61" customFormat="1" x14ac:dyDescent="0.35">
      <c r="I2173" s="116"/>
      <c r="K2173" s="62"/>
      <c r="L2173" s="62"/>
      <c r="M2173" s="83"/>
      <c r="N2173" s="83"/>
      <c r="O2173" s="62"/>
    </row>
    <row r="2174" spans="9:15" s="61" customFormat="1" x14ac:dyDescent="0.35">
      <c r="I2174" s="116"/>
      <c r="K2174" s="62"/>
      <c r="L2174" s="62"/>
      <c r="M2174" s="83"/>
      <c r="N2174" s="83"/>
      <c r="O2174" s="62"/>
    </row>
    <row r="2175" spans="9:15" s="61" customFormat="1" x14ac:dyDescent="0.35">
      <c r="I2175" s="116"/>
      <c r="K2175" s="62"/>
      <c r="L2175" s="62"/>
      <c r="M2175" s="83"/>
      <c r="N2175" s="83"/>
      <c r="O2175" s="62"/>
    </row>
    <row r="2176" spans="9:15" s="61" customFormat="1" x14ac:dyDescent="0.35">
      <c r="I2176" s="116"/>
      <c r="K2176" s="62"/>
      <c r="L2176" s="62"/>
      <c r="M2176" s="83"/>
      <c r="N2176" s="83"/>
      <c r="O2176" s="62"/>
    </row>
    <row r="2177" spans="9:15" s="61" customFormat="1" x14ac:dyDescent="0.35">
      <c r="I2177" s="116"/>
      <c r="K2177" s="62"/>
      <c r="L2177" s="62"/>
      <c r="M2177" s="83"/>
      <c r="N2177" s="83"/>
      <c r="O2177" s="62"/>
    </row>
    <row r="2178" spans="9:15" s="61" customFormat="1" x14ac:dyDescent="0.35">
      <c r="I2178" s="116"/>
      <c r="K2178" s="62"/>
      <c r="L2178" s="62"/>
      <c r="M2178" s="83"/>
      <c r="N2178" s="83"/>
      <c r="O2178" s="62"/>
    </row>
    <row r="2179" spans="9:15" s="61" customFormat="1" x14ac:dyDescent="0.35">
      <c r="I2179" s="116"/>
      <c r="K2179" s="62"/>
      <c r="L2179" s="62"/>
      <c r="M2179" s="83"/>
      <c r="N2179" s="83"/>
      <c r="O2179" s="62"/>
    </row>
    <row r="2180" spans="9:15" s="61" customFormat="1" x14ac:dyDescent="0.35">
      <c r="I2180" s="116"/>
      <c r="K2180" s="62"/>
      <c r="L2180" s="62"/>
      <c r="M2180" s="83"/>
      <c r="N2180" s="83"/>
      <c r="O2180" s="62"/>
    </row>
    <row r="2181" spans="9:15" s="61" customFormat="1" x14ac:dyDescent="0.35">
      <c r="I2181" s="116"/>
      <c r="K2181" s="62"/>
      <c r="L2181" s="62"/>
      <c r="M2181" s="83"/>
      <c r="N2181" s="83"/>
      <c r="O2181" s="62"/>
    </row>
    <row r="2182" spans="9:15" s="61" customFormat="1" x14ac:dyDescent="0.35">
      <c r="I2182" s="116"/>
      <c r="K2182" s="62"/>
      <c r="L2182" s="62"/>
      <c r="M2182" s="83"/>
      <c r="N2182" s="83"/>
      <c r="O2182" s="62"/>
    </row>
    <row r="2183" spans="9:15" s="61" customFormat="1" x14ac:dyDescent="0.35">
      <c r="I2183" s="116"/>
      <c r="K2183" s="62"/>
      <c r="L2183" s="62"/>
      <c r="M2183" s="83"/>
      <c r="N2183" s="83"/>
      <c r="O2183" s="62"/>
    </row>
    <row r="2184" spans="9:15" s="61" customFormat="1" x14ac:dyDescent="0.35">
      <c r="I2184" s="116"/>
      <c r="K2184" s="62"/>
      <c r="L2184" s="62"/>
      <c r="M2184" s="83"/>
      <c r="N2184" s="83"/>
      <c r="O2184" s="62"/>
    </row>
    <row r="2185" spans="9:15" s="61" customFormat="1" x14ac:dyDescent="0.35">
      <c r="I2185" s="116"/>
      <c r="K2185" s="62"/>
      <c r="L2185" s="62"/>
      <c r="M2185" s="83"/>
      <c r="N2185" s="83"/>
      <c r="O2185" s="62"/>
    </row>
    <row r="2186" spans="9:15" s="61" customFormat="1" x14ac:dyDescent="0.35">
      <c r="I2186" s="116"/>
      <c r="K2186" s="62"/>
      <c r="L2186" s="62"/>
      <c r="M2186" s="83"/>
      <c r="N2186" s="83"/>
      <c r="O2186" s="62"/>
    </row>
    <row r="2187" spans="9:15" s="61" customFormat="1" x14ac:dyDescent="0.35">
      <c r="I2187" s="116"/>
      <c r="K2187" s="62"/>
      <c r="L2187" s="62"/>
      <c r="M2187" s="83"/>
      <c r="N2187" s="83"/>
      <c r="O2187" s="62"/>
    </row>
    <row r="2188" spans="9:15" s="61" customFormat="1" x14ac:dyDescent="0.35">
      <c r="I2188" s="116"/>
      <c r="K2188" s="62"/>
      <c r="L2188" s="62"/>
      <c r="M2188" s="83"/>
      <c r="N2188" s="83"/>
      <c r="O2188" s="62"/>
    </row>
    <row r="2189" spans="9:15" s="61" customFormat="1" x14ac:dyDescent="0.35">
      <c r="I2189" s="116"/>
      <c r="K2189" s="62"/>
      <c r="L2189" s="62"/>
      <c r="M2189" s="83"/>
      <c r="N2189" s="83"/>
      <c r="O2189" s="62"/>
    </row>
    <row r="2190" spans="9:15" s="61" customFormat="1" x14ac:dyDescent="0.35">
      <c r="I2190" s="116"/>
      <c r="K2190" s="62"/>
      <c r="L2190" s="62"/>
      <c r="M2190" s="83"/>
      <c r="N2190" s="83"/>
      <c r="O2190" s="62"/>
    </row>
    <row r="2191" spans="9:15" s="61" customFormat="1" x14ac:dyDescent="0.35">
      <c r="I2191" s="116"/>
      <c r="K2191" s="62"/>
      <c r="L2191" s="62"/>
      <c r="M2191" s="83"/>
      <c r="N2191" s="83"/>
      <c r="O2191" s="62"/>
    </row>
    <row r="2192" spans="9:15" s="61" customFormat="1" x14ac:dyDescent="0.35">
      <c r="I2192" s="116"/>
      <c r="K2192" s="62"/>
      <c r="L2192" s="62"/>
      <c r="M2192" s="83"/>
      <c r="N2192" s="83"/>
      <c r="O2192" s="62"/>
    </row>
    <row r="2193" spans="9:15" s="61" customFormat="1" x14ac:dyDescent="0.35">
      <c r="I2193" s="116"/>
      <c r="K2193" s="62"/>
      <c r="L2193" s="62"/>
      <c r="M2193" s="83"/>
      <c r="N2193" s="83"/>
      <c r="O2193" s="62"/>
    </row>
    <row r="2194" spans="9:15" s="61" customFormat="1" x14ac:dyDescent="0.35">
      <c r="I2194" s="116"/>
      <c r="K2194" s="62"/>
      <c r="L2194" s="62"/>
      <c r="M2194" s="83"/>
      <c r="N2194" s="83"/>
      <c r="O2194" s="62"/>
    </row>
    <row r="2195" spans="9:15" s="61" customFormat="1" x14ac:dyDescent="0.35">
      <c r="I2195" s="116"/>
      <c r="K2195" s="62"/>
      <c r="L2195" s="62"/>
      <c r="M2195" s="83"/>
      <c r="N2195" s="83"/>
      <c r="O2195" s="62"/>
    </row>
    <row r="2196" spans="9:15" s="61" customFormat="1" x14ac:dyDescent="0.35">
      <c r="I2196" s="116"/>
      <c r="K2196" s="62"/>
      <c r="L2196" s="62"/>
      <c r="M2196" s="83"/>
      <c r="N2196" s="83"/>
      <c r="O2196" s="62"/>
    </row>
    <row r="2197" spans="9:15" s="61" customFormat="1" x14ac:dyDescent="0.35">
      <c r="I2197" s="116"/>
      <c r="K2197" s="62"/>
      <c r="L2197" s="62"/>
      <c r="M2197" s="83"/>
      <c r="N2197" s="83"/>
      <c r="O2197" s="62"/>
    </row>
    <row r="2198" spans="9:15" s="61" customFormat="1" x14ac:dyDescent="0.35">
      <c r="I2198" s="116"/>
      <c r="K2198" s="62"/>
      <c r="L2198" s="62"/>
      <c r="M2198" s="83"/>
      <c r="N2198" s="83"/>
      <c r="O2198" s="62"/>
    </row>
    <row r="2199" spans="9:15" s="61" customFormat="1" x14ac:dyDescent="0.35">
      <c r="I2199" s="116"/>
      <c r="K2199" s="62"/>
      <c r="L2199" s="62"/>
      <c r="M2199" s="83"/>
      <c r="N2199" s="83"/>
      <c r="O2199" s="62"/>
    </row>
    <row r="2200" spans="9:15" s="61" customFormat="1" x14ac:dyDescent="0.35">
      <c r="I2200" s="116"/>
      <c r="K2200" s="62"/>
      <c r="L2200" s="62"/>
      <c r="M2200" s="83"/>
      <c r="N2200" s="83"/>
      <c r="O2200" s="62"/>
    </row>
    <row r="2201" spans="9:15" s="61" customFormat="1" x14ac:dyDescent="0.35">
      <c r="I2201" s="116"/>
      <c r="K2201" s="62"/>
      <c r="L2201" s="62"/>
      <c r="M2201" s="83"/>
      <c r="N2201" s="83"/>
      <c r="O2201" s="62"/>
    </row>
    <row r="2202" spans="9:15" s="61" customFormat="1" x14ac:dyDescent="0.35">
      <c r="I2202" s="116"/>
      <c r="K2202" s="62"/>
      <c r="L2202" s="62"/>
      <c r="M2202" s="83"/>
      <c r="N2202" s="83"/>
      <c r="O2202" s="62"/>
    </row>
    <row r="2203" spans="9:15" s="61" customFormat="1" x14ac:dyDescent="0.35">
      <c r="I2203" s="116"/>
      <c r="K2203" s="62"/>
      <c r="L2203" s="62"/>
      <c r="M2203" s="83"/>
      <c r="N2203" s="83"/>
      <c r="O2203" s="62"/>
    </row>
    <row r="2204" spans="9:15" s="61" customFormat="1" x14ac:dyDescent="0.35">
      <c r="I2204" s="116"/>
      <c r="K2204" s="62"/>
      <c r="L2204" s="62"/>
      <c r="M2204" s="83"/>
      <c r="N2204" s="83"/>
      <c r="O2204" s="62"/>
    </row>
    <row r="2205" spans="9:15" s="61" customFormat="1" x14ac:dyDescent="0.35">
      <c r="I2205" s="116"/>
      <c r="K2205" s="62"/>
      <c r="L2205" s="62"/>
      <c r="M2205" s="83"/>
      <c r="N2205" s="83"/>
      <c r="O2205" s="62"/>
    </row>
    <row r="2206" spans="9:15" s="61" customFormat="1" x14ac:dyDescent="0.35">
      <c r="I2206" s="116"/>
      <c r="K2206" s="62"/>
      <c r="L2206" s="62"/>
      <c r="M2206" s="83"/>
      <c r="N2206" s="83"/>
      <c r="O2206" s="62"/>
    </row>
    <row r="2207" spans="9:15" s="61" customFormat="1" x14ac:dyDescent="0.35">
      <c r="I2207" s="116"/>
      <c r="K2207" s="62"/>
      <c r="L2207" s="62"/>
      <c r="M2207" s="83"/>
      <c r="N2207" s="83"/>
      <c r="O2207" s="62"/>
    </row>
    <row r="2208" spans="9:15" s="61" customFormat="1" x14ac:dyDescent="0.35">
      <c r="I2208" s="116"/>
      <c r="K2208" s="62"/>
      <c r="L2208" s="62"/>
      <c r="M2208" s="83"/>
      <c r="N2208" s="83"/>
      <c r="O2208" s="62"/>
    </row>
    <row r="2209" spans="9:15" s="61" customFormat="1" x14ac:dyDescent="0.35">
      <c r="I2209" s="116"/>
      <c r="K2209" s="62"/>
      <c r="L2209" s="62"/>
      <c r="M2209" s="83"/>
      <c r="N2209" s="83"/>
      <c r="O2209" s="62"/>
    </row>
    <row r="2210" spans="9:15" s="61" customFormat="1" x14ac:dyDescent="0.35">
      <c r="I2210" s="116"/>
      <c r="K2210" s="62"/>
      <c r="L2210" s="62"/>
      <c r="M2210" s="83"/>
      <c r="N2210" s="83"/>
      <c r="O2210" s="62"/>
    </row>
    <row r="2211" spans="9:15" s="61" customFormat="1" x14ac:dyDescent="0.35">
      <c r="I2211" s="116"/>
      <c r="K2211" s="62"/>
      <c r="L2211" s="62"/>
      <c r="M2211" s="83"/>
      <c r="N2211" s="83"/>
      <c r="O2211" s="62"/>
    </row>
    <row r="2212" spans="9:15" s="61" customFormat="1" x14ac:dyDescent="0.35">
      <c r="I2212" s="116"/>
      <c r="K2212" s="62"/>
      <c r="L2212" s="62"/>
      <c r="M2212" s="83"/>
      <c r="N2212" s="83"/>
      <c r="O2212" s="62"/>
    </row>
    <row r="2213" spans="9:15" s="61" customFormat="1" x14ac:dyDescent="0.35">
      <c r="I2213" s="116"/>
      <c r="K2213" s="62"/>
      <c r="L2213" s="62"/>
      <c r="M2213" s="83"/>
      <c r="N2213" s="83"/>
      <c r="O2213" s="62"/>
    </row>
    <row r="2214" spans="9:15" s="61" customFormat="1" x14ac:dyDescent="0.35">
      <c r="I2214" s="116"/>
      <c r="K2214" s="62"/>
      <c r="L2214" s="62"/>
      <c r="M2214" s="83"/>
      <c r="N2214" s="83"/>
      <c r="O2214" s="62"/>
    </row>
    <row r="2215" spans="9:15" s="61" customFormat="1" x14ac:dyDescent="0.35">
      <c r="I2215" s="116"/>
      <c r="K2215" s="62"/>
      <c r="L2215" s="62"/>
      <c r="M2215" s="83"/>
      <c r="N2215" s="83"/>
      <c r="O2215" s="62"/>
    </row>
    <row r="2216" spans="9:15" s="61" customFormat="1" x14ac:dyDescent="0.35">
      <c r="I2216" s="116"/>
      <c r="K2216" s="62"/>
      <c r="L2216" s="62"/>
      <c r="M2216" s="83"/>
      <c r="N2216" s="83"/>
      <c r="O2216" s="62"/>
    </row>
    <row r="2217" spans="9:15" s="61" customFormat="1" x14ac:dyDescent="0.35">
      <c r="I2217" s="116"/>
      <c r="K2217" s="62"/>
      <c r="L2217" s="62"/>
      <c r="M2217" s="83"/>
      <c r="N2217" s="83"/>
      <c r="O2217" s="62"/>
    </row>
    <row r="2218" spans="9:15" s="61" customFormat="1" x14ac:dyDescent="0.35">
      <c r="I2218" s="116"/>
      <c r="K2218" s="62"/>
      <c r="L2218" s="62"/>
      <c r="M2218" s="83"/>
      <c r="N2218" s="83"/>
      <c r="O2218" s="62"/>
    </row>
    <row r="2219" spans="9:15" s="61" customFormat="1" x14ac:dyDescent="0.35">
      <c r="I2219" s="116"/>
      <c r="K2219" s="62"/>
      <c r="L2219" s="62"/>
      <c r="M2219" s="83"/>
      <c r="N2219" s="83"/>
      <c r="O2219" s="62"/>
    </row>
    <row r="2220" spans="9:15" s="61" customFormat="1" x14ac:dyDescent="0.35">
      <c r="I2220" s="116"/>
      <c r="K2220" s="62"/>
      <c r="L2220" s="62"/>
      <c r="M2220" s="83"/>
      <c r="N2220" s="83"/>
      <c r="O2220" s="62"/>
    </row>
    <row r="2221" spans="9:15" s="61" customFormat="1" x14ac:dyDescent="0.35">
      <c r="I2221" s="116"/>
      <c r="K2221" s="62"/>
      <c r="L2221" s="62"/>
      <c r="M2221" s="83"/>
      <c r="N2221" s="83"/>
      <c r="O2221" s="62"/>
    </row>
    <row r="2222" spans="9:15" s="61" customFormat="1" x14ac:dyDescent="0.35">
      <c r="I2222" s="116"/>
      <c r="K2222" s="62"/>
      <c r="L2222" s="62"/>
      <c r="M2222" s="83"/>
      <c r="N2222" s="83"/>
      <c r="O2222" s="62"/>
    </row>
    <row r="2223" spans="9:15" s="61" customFormat="1" x14ac:dyDescent="0.35">
      <c r="I2223" s="116"/>
      <c r="K2223" s="62"/>
      <c r="L2223" s="62"/>
      <c r="M2223" s="83"/>
      <c r="N2223" s="83"/>
      <c r="O2223" s="62"/>
    </row>
    <row r="2224" spans="9:15" s="61" customFormat="1" x14ac:dyDescent="0.35">
      <c r="I2224" s="116"/>
      <c r="K2224" s="62"/>
      <c r="L2224" s="62"/>
      <c r="M2224" s="83"/>
      <c r="N2224" s="83"/>
      <c r="O2224" s="62"/>
    </row>
    <row r="2225" spans="9:15" s="61" customFormat="1" x14ac:dyDescent="0.35">
      <c r="I2225" s="116"/>
      <c r="K2225" s="62"/>
      <c r="L2225" s="62"/>
      <c r="M2225" s="83"/>
      <c r="N2225" s="83"/>
      <c r="O2225" s="62"/>
    </row>
    <row r="2226" spans="9:15" s="61" customFormat="1" x14ac:dyDescent="0.35">
      <c r="I2226" s="116"/>
      <c r="K2226" s="62"/>
      <c r="L2226" s="62"/>
      <c r="M2226" s="83"/>
      <c r="N2226" s="83"/>
      <c r="O2226" s="62"/>
    </row>
    <row r="2227" spans="9:15" s="61" customFormat="1" x14ac:dyDescent="0.35">
      <c r="I2227" s="116"/>
      <c r="K2227" s="62"/>
      <c r="L2227" s="62"/>
      <c r="M2227" s="83"/>
      <c r="N2227" s="83"/>
      <c r="O2227" s="62"/>
    </row>
    <row r="2228" spans="9:15" s="61" customFormat="1" x14ac:dyDescent="0.35">
      <c r="I2228" s="116"/>
      <c r="K2228" s="62"/>
      <c r="L2228" s="62"/>
      <c r="M2228" s="83"/>
      <c r="N2228" s="83"/>
      <c r="O2228" s="62"/>
    </row>
    <row r="2229" spans="9:15" s="61" customFormat="1" x14ac:dyDescent="0.35">
      <c r="I2229" s="116"/>
      <c r="K2229" s="62"/>
      <c r="L2229" s="62"/>
      <c r="M2229" s="83"/>
      <c r="N2229" s="83"/>
      <c r="O2229" s="62"/>
    </row>
    <row r="2230" spans="9:15" s="61" customFormat="1" x14ac:dyDescent="0.35">
      <c r="I2230" s="116"/>
      <c r="K2230" s="62"/>
      <c r="L2230" s="62"/>
      <c r="M2230" s="83"/>
      <c r="N2230" s="83"/>
      <c r="O2230" s="62"/>
    </row>
    <row r="2231" spans="9:15" s="61" customFormat="1" x14ac:dyDescent="0.35">
      <c r="I2231" s="116"/>
      <c r="K2231" s="62"/>
      <c r="L2231" s="62"/>
      <c r="M2231" s="83"/>
      <c r="N2231" s="83"/>
      <c r="O2231" s="62"/>
    </row>
    <row r="2232" spans="9:15" s="61" customFormat="1" x14ac:dyDescent="0.35">
      <c r="I2232" s="116"/>
      <c r="K2232" s="62"/>
      <c r="L2232" s="62"/>
      <c r="M2232" s="83"/>
      <c r="N2232" s="83"/>
      <c r="O2232" s="62"/>
    </row>
    <row r="2233" spans="9:15" s="61" customFormat="1" x14ac:dyDescent="0.35">
      <c r="I2233" s="116"/>
      <c r="K2233" s="62"/>
      <c r="L2233" s="62"/>
      <c r="M2233" s="83"/>
      <c r="N2233" s="83"/>
      <c r="O2233" s="62"/>
    </row>
    <row r="2234" spans="9:15" s="61" customFormat="1" x14ac:dyDescent="0.35">
      <c r="I2234" s="116"/>
      <c r="K2234" s="62"/>
      <c r="L2234" s="62"/>
      <c r="M2234" s="83"/>
      <c r="N2234" s="83"/>
      <c r="O2234" s="62"/>
    </row>
    <row r="2235" spans="9:15" s="61" customFormat="1" x14ac:dyDescent="0.35">
      <c r="I2235" s="116"/>
      <c r="K2235" s="62"/>
      <c r="L2235" s="62"/>
      <c r="M2235" s="83"/>
      <c r="N2235" s="83"/>
      <c r="O2235" s="62"/>
    </row>
    <row r="2236" spans="9:15" s="61" customFormat="1" x14ac:dyDescent="0.35">
      <c r="I2236" s="116"/>
      <c r="K2236" s="62"/>
      <c r="L2236" s="62"/>
      <c r="M2236" s="83"/>
      <c r="N2236" s="83"/>
      <c r="O2236" s="62"/>
    </row>
    <row r="2237" spans="9:15" s="61" customFormat="1" x14ac:dyDescent="0.35">
      <c r="I2237" s="116"/>
      <c r="K2237" s="62"/>
      <c r="L2237" s="62"/>
      <c r="M2237" s="83"/>
      <c r="N2237" s="83"/>
      <c r="O2237" s="62"/>
    </row>
    <row r="2238" spans="9:15" s="61" customFormat="1" x14ac:dyDescent="0.35">
      <c r="I2238" s="116"/>
      <c r="K2238" s="62"/>
      <c r="L2238" s="62"/>
      <c r="M2238" s="83"/>
      <c r="N2238" s="83"/>
      <c r="O2238" s="62"/>
    </row>
    <row r="2239" spans="9:15" s="61" customFormat="1" x14ac:dyDescent="0.35">
      <c r="I2239" s="116"/>
      <c r="K2239" s="62"/>
      <c r="L2239" s="62"/>
      <c r="M2239" s="83"/>
      <c r="N2239" s="83"/>
      <c r="O2239" s="62"/>
    </row>
    <row r="2240" spans="9:15" s="61" customFormat="1" x14ac:dyDescent="0.35">
      <c r="I2240" s="116"/>
      <c r="K2240" s="62"/>
      <c r="L2240" s="62"/>
      <c r="M2240" s="83"/>
      <c r="N2240" s="83"/>
      <c r="O2240" s="62"/>
    </row>
    <row r="2241" spans="9:15" s="61" customFormat="1" x14ac:dyDescent="0.35">
      <c r="I2241" s="116"/>
      <c r="K2241" s="62"/>
      <c r="L2241" s="62"/>
      <c r="M2241" s="83"/>
      <c r="N2241" s="83"/>
      <c r="O2241" s="62"/>
    </row>
    <row r="2242" spans="9:15" s="61" customFormat="1" x14ac:dyDescent="0.35">
      <c r="I2242" s="116"/>
      <c r="K2242" s="62"/>
      <c r="L2242" s="62"/>
      <c r="M2242" s="83"/>
      <c r="N2242" s="83"/>
      <c r="O2242" s="62"/>
    </row>
    <row r="2243" spans="9:15" s="61" customFormat="1" x14ac:dyDescent="0.35">
      <c r="I2243" s="116"/>
      <c r="K2243" s="62"/>
      <c r="L2243" s="62"/>
      <c r="M2243" s="83"/>
      <c r="N2243" s="83"/>
      <c r="O2243" s="62"/>
    </row>
    <row r="2244" spans="9:15" s="61" customFormat="1" x14ac:dyDescent="0.35">
      <c r="I2244" s="116"/>
      <c r="K2244" s="62"/>
      <c r="L2244" s="62"/>
      <c r="M2244" s="83"/>
      <c r="N2244" s="83"/>
      <c r="O2244" s="62"/>
    </row>
    <row r="2245" spans="9:15" s="61" customFormat="1" x14ac:dyDescent="0.35">
      <c r="I2245" s="116"/>
      <c r="K2245" s="62"/>
      <c r="L2245" s="62"/>
      <c r="M2245" s="83"/>
      <c r="N2245" s="83"/>
      <c r="O2245" s="62"/>
    </row>
    <row r="2246" spans="9:15" s="61" customFormat="1" x14ac:dyDescent="0.35">
      <c r="I2246" s="116"/>
      <c r="K2246" s="62"/>
      <c r="L2246" s="62"/>
      <c r="M2246" s="83"/>
      <c r="N2246" s="83"/>
      <c r="O2246" s="62"/>
    </row>
    <row r="2247" spans="9:15" s="61" customFormat="1" x14ac:dyDescent="0.35">
      <c r="I2247" s="116"/>
      <c r="K2247" s="62"/>
      <c r="L2247" s="62"/>
      <c r="M2247" s="83"/>
      <c r="N2247" s="83"/>
      <c r="O2247" s="62"/>
    </row>
    <row r="2248" spans="9:15" s="61" customFormat="1" x14ac:dyDescent="0.35">
      <c r="I2248" s="116"/>
      <c r="K2248" s="62"/>
      <c r="L2248" s="62"/>
      <c r="M2248" s="83"/>
      <c r="N2248" s="83"/>
      <c r="O2248" s="62"/>
    </row>
    <row r="2249" spans="9:15" s="61" customFormat="1" x14ac:dyDescent="0.35">
      <c r="I2249" s="116"/>
      <c r="K2249" s="62"/>
      <c r="L2249" s="62"/>
      <c r="M2249" s="83"/>
      <c r="N2249" s="83"/>
      <c r="O2249" s="62"/>
    </row>
    <row r="2250" spans="9:15" s="61" customFormat="1" x14ac:dyDescent="0.35">
      <c r="I2250" s="116"/>
      <c r="K2250" s="62"/>
      <c r="L2250" s="62"/>
      <c r="M2250" s="83"/>
      <c r="N2250" s="83"/>
      <c r="O2250" s="62"/>
    </row>
    <row r="2251" spans="9:15" s="61" customFormat="1" x14ac:dyDescent="0.35">
      <c r="I2251" s="116"/>
      <c r="K2251" s="62"/>
      <c r="L2251" s="62"/>
      <c r="M2251" s="83"/>
      <c r="N2251" s="83"/>
      <c r="O2251" s="62"/>
    </row>
    <row r="2252" spans="9:15" s="61" customFormat="1" x14ac:dyDescent="0.35">
      <c r="I2252" s="116"/>
      <c r="K2252" s="62"/>
      <c r="L2252" s="62"/>
      <c r="M2252" s="83"/>
      <c r="N2252" s="83"/>
      <c r="O2252" s="62"/>
    </row>
    <row r="2253" spans="9:15" s="61" customFormat="1" x14ac:dyDescent="0.35">
      <c r="I2253" s="116"/>
      <c r="K2253" s="62"/>
      <c r="L2253" s="62"/>
      <c r="M2253" s="83"/>
      <c r="N2253" s="83"/>
      <c r="O2253" s="62"/>
    </row>
    <row r="2254" spans="9:15" s="61" customFormat="1" x14ac:dyDescent="0.35">
      <c r="I2254" s="116"/>
      <c r="K2254" s="62"/>
      <c r="L2254" s="62"/>
      <c r="M2254" s="83"/>
      <c r="N2254" s="83"/>
      <c r="O2254" s="62"/>
    </row>
    <row r="2255" spans="9:15" s="61" customFormat="1" x14ac:dyDescent="0.35">
      <c r="I2255" s="116"/>
      <c r="K2255" s="62"/>
      <c r="L2255" s="62"/>
      <c r="M2255" s="83"/>
      <c r="N2255" s="83"/>
      <c r="O2255" s="62"/>
    </row>
    <row r="2256" spans="9:15" s="61" customFormat="1" x14ac:dyDescent="0.35">
      <c r="I2256" s="116"/>
      <c r="K2256" s="62"/>
      <c r="L2256" s="62"/>
      <c r="M2256" s="83"/>
      <c r="N2256" s="83"/>
      <c r="O2256" s="62"/>
    </row>
    <row r="2257" spans="9:15" s="61" customFormat="1" x14ac:dyDescent="0.35">
      <c r="I2257" s="116"/>
      <c r="K2257" s="62"/>
      <c r="L2257" s="62"/>
      <c r="M2257" s="83"/>
      <c r="N2257" s="83"/>
      <c r="O2257" s="62"/>
    </row>
    <row r="2258" spans="9:15" s="61" customFormat="1" x14ac:dyDescent="0.35">
      <c r="I2258" s="116"/>
      <c r="K2258" s="62"/>
      <c r="L2258" s="62"/>
      <c r="M2258" s="83"/>
      <c r="N2258" s="83"/>
      <c r="O2258" s="62"/>
    </row>
    <row r="2259" spans="9:15" s="61" customFormat="1" x14ac:dyDescent="0.35">
      <c r="I2259" s="116"/>
      <c r="K2259" s="62"/>
      <c r="L2259" s="62"/>
      <c r="M2259" s="83"/>
      <c r="N2259" s="83"/>
      <c r="O2259" s="62"/>
    </row>
    <row r="2260" spans="9:15" s="61" customFormat="1" x14ac:dyDescent="0.35">
      <c r="I2260" s="116"/>
      <c r="K2260" s="62"/>
      <c r="L2260" s="62"/>
      <c r="M2260" s="83"/>
      <c r="N2260" s="83"/>
      <c r="O2260" s="62"/>
    </row>
    <row r="2261" spans="9:15" s="61" customFormat="1" x14ac:dyDescent="0.35">
      <c r="I2261" s="116"/>
      <c r="K2261" s="62"/>
      <c r="L2261" s="62"/>
      <c r="M2261" s="83"/>
      <c r="N2261" s="83"/>
      <c r="O2261" s="62"/>
    </row>
    <row r="2262" spans="9:15" s="61" customFormat="1" x14ac:dyDescent="0.35">
      <c r="I2262" s="116"/>
      <c r="K2262" s="62"/>
      <c r="L2262" s="62"/>
      <c r="M2262" s="83"/>
      <c r="N2262" s="83"/>
      <c r="O2262" s="62"/>
    </row>
    <row r="2263" spans="9:15" s="61" customFormat="1" x14ac:dyDescent="0.35">
      <c r="I2263" s="116"/>
      <c r="K2263" s="62"/>
      <c r="L2263" s="62"/>
      <c r="M2263" s="83"/>
      <c r="N2263" s="83"/>
      <c r="O2263" s="62"/>
    </row>
    <row r="2264" spans="9:15" s="61" customFormat="1" x14ac:dyDescent="0.35">
      <c r="I2264" s="116"/>
      <c r="K2264" s="62"/>
      <c r="L2264" s="62"/>
      <c r="M2264" s="83"/>
      <c r="N2264" s="83"/>
      <c r="O2264" s="62"/>
    </row>
    <row r="2265" spans="9:15" s="61" customFormat="1" x14ac:dyDescent="0.35">
      <c r="I2265" s="116"/>
      <c r="K2265" s="62"/>
      <c r="L2265" s="62"/>
      <c r="M2265" s="83"/>
      <c r="N2265" s="83"/>
      <c r="O2265" s="62"/>
    </row>
    <row r="2266" spans="9:15" s="61" customFormat="1" x14ac:dyDescent="0.35">
      <c r="I2266" s="116"/>
      <c r="K2266" s="62"/>
      <c r="L2266" s="62"/>
      <c r="M2266" s="83"/>
      <c r="N2266" s="83"/>
      <c r="O2266" s="62"/>
    </row>
    <row r="2267" spans="9:15" s="61" customFormat="1" x14ac:dyDescent="0.35">
      <c r="I2267" s="116"/>
      <c r="K2267" s="62"/>
      <c r="L2267" s="62"/>
      <c r="M2267" s="83"/>
      <c r="N2267" s="83"/>
      <c r="O2267" s="62"/>
    </row>
    <row r="2268" spans="9:15" s="61" customFormat="1" x14ac:dyDescent="0.35">
      <c r="I2268" s="116"/>
      <c r="K2268" s="62"/>
      <c r="L2268" s="62"/>
      <c r="M2268" s="83"/>
      <c r="N2268" s="83"/>
      <c r="O2268" s="62"/>
    </row>
    <row r="2269" spans="9:15" s="61" customFormat="1" x14ac:dyDescent="0.35">
      <c r="I2269" s="116"/>
      <c r="K2269" s="62"/>
      <c r="L2269" s="62"/>
      <c r="M2269" s="83"/>
      <c r="N2269" s="83"/>
      <c r="O2269" s="62"/>
    </row>
    <row r="2270" spans="9:15" s="61" customFormat="1" x14ac:dyDescent="0.35">
      <c r="I2270" s="116"/>
      <c r="K2270" s="62"/>
      <c r="L2270" s="62"/>
      <c r="M2270" s="83"/>
      <c r="N2270" s="83"/>
      <c r="O2270" s="62"/>
    </row>
    <row r="2271" spans="9:15" s="61" customFormat="1" x14ac:dyDescent="0.35">
      <c r="I2271" s="116"/>
      <c r="K2271" s="62"/>
      <c r="L2271" s="62"/>
      <c r="M2271" s="83"/>
      <c r="N2271" s="83"/>
      <c r="O2271" s="62"/>
    </row>
    <row r="2272" spans="9:15" s="61" customFormat="1" x14ac:dyDescent="0.35">
      <c r="I2272" s="116"/>
      <c r="K2272" s="62"/>
      <c r="L2272" s="62"/>
      <c r="M2272" s="83"/>
      <c r="N2272" s="83"/>
      <c r="O2272" s="62"/>
    </row>
    <row r="2273" spans="9:15" s="61" customFormat="1" x14ac:dyDescent="0.35">
      <c r="I2273" s="116"/>
      <c r="K2273" s="62"/>
      <c r="L2273" s="62"/>
      <c r="M2273" s="83"/>
      <c r="N2273" s="83"/>
      <c r="O2273" s="62"/>
    </row>
    <row r="2274" spans="9:15" s="61" customFormat="1" x14ac:dyDescent="0.35">
      <c r="I2274" s="116"/>
      <c r="K2274" s="62"/>
      <c r="L2274" s="62"/>
      <c r="M2274" s="83"/>
      <c r="N2274" s="83"/>
      <c r="O2274" s="62"/>
    </row>
    <row r="2275" spans="9:15" s="61" customFormat="1" x14ac:dyDescent="0.35">
      <c r="I2275" s="116"/>
      <c r="K2275" s="62"/>
      <c r="L2275" s="62"/>
      <c r="M2275" s="83"/>
      <c r="N2275" s="83"/>
      <c r="O2275" s="62"/>
    </row>
    <row r="2276" spans="9:15" s="61" customFormat="1" x14ac:dyDescent="0.35">
      <c r="I2276" s="116"/>
      <c r="K2276" s="62"/>
      <c r="L2276" s="62"/>
      <c r="M2276" s="83"/>
      <c r="N2276" s="83"/>
      <c r="O2276" s="62"/>
    </row>
    <row r="2277" spans="9:15" s="61" customFormat="1" x14ac:dyDescent="0.35">
      <c r="I2277" s="116"/>
      <c r="K2277" s="62"/>
      <c r="L2277" s="62"/>
      <c r="M2277" s="83"/>
      <c r="N2277" s="83"/>
      <c r="O2277" s="62"/>
    </row>
    <row r="2278" spans="9:15" s="61" customFormat="1" x14ac:dyDescent="0.35">
      <c r="I2278" s="116"/>
      <c r="K2278" s="62"/>
      <c r="L2278" s="62"/>
      <c r="M2278" s="83"/>
      <c r="N2278" s="83"/>
      <c r="O2278" s="62"/>
    </row>
    <row r="2279" spans="9:15" s="61" customFormat="1" x14ac:dyDescent="0.35">
      <c r="I2279" s="116"/>
      <c r="K2279" s="62"/>
      <c r="L2279" s="62"/>
      <c r="M2279" s="83"/>
      <c r="N2279" s="83"/>
      <c r="O2279" s="62"/>
    </row>
    <row r="2280" spans="9:15" s="61" customFormat="1" x14ac:dyDescent="0.35">
      <c r="I2280" s="116"/>
      <c r="K2280" s="62"/>
      <c r="L2280" s="62"/>
      <c r="M2280" s="83"/>
      <c r="N2280" s="83"/>
      <c r="O2280" s="62"/>
    </row>
    <row r="2281" spans="9:15" s="61" customFormat="1" x14ac:dyDescent="0.35">
      <c r="I2281" s="116"/>
      <c r="K2281" s="62"/>
      <c r="L2281" s="62"/>
      <c r="M2281" s="83"/>
      <c r="N2281" s="83"/>
      <c r="O2281" s="62"/>
    </row>
    <row r="2282" spans="9:15" s="61" customFormat="1" x14ac:dyDescent="0.35">
      <c r="I2282" s="116"/>
      <c r="K2282" s="62"/>
      <c r="L2282" s="62"/>
      <c r="M2282" s="83"/>
      <c r="N2282" s="83"/>
      <c r="O2282" s="62"/>
    </row>
    <row r="2283" spans="9:15" s="61" customFormat="1" x14ac:dyDescent="0.35">
      <c r="I2283" s="116"/>
      <c r="K2283" s="62"/>
      <c r="L2283" s="62"/>
      <c r="M2283" s="83"/>
      <c r="N2283" s="83"/>
      <c r="O2283" s="62"/>
    </row>
    <row r="2284" spans="9:15" s="61" customFormat="1" x14ac:dyDescent="0.35">
      <c r="I2284" s="116"/>
      <c r="K2284" s="62"/>
      <c r="L2284" s="62"/>
      <c r="M2284" s="83"/>
      <c r="N2284" s="83"/>
      <c r="O2284" s="62"/>
    </row>
    <row r="2285" spans="9:15" s="61" customFormat="1" x14ac:dyDescent="0.35">
      <c r="I2285" s="116"/>
      <c r="K2285" s="62"/>
      <c r="L2285" s="62"/>
      <c r="M2285" s="83"/>
      <c r="N2285" s="83"/>
      <c r="O2285" s="62"/>
    </row>
    <row r="2286" spans="9:15" s="61" customFormat="1" x14ac:dyDescent="0.35">
      <c r="I2286" s="116"/>
      <c r="K2286" s="62"/>
      <c r="L2286" s="62"/>
      <c r="M2286" s="83"/>
      <c r="N2286" s="83"/>
      <c r="O2286" s="62"/>
    </row>
    <row r="2287" spans="9:15" s="61" customFormat="1" x14ac:dyDescent="0.35">
      <c r="I2287" s="116"/>
      <c r="K2287" s="62"/>
      <c r="L2287" s="62"/>
      <c r="M2287" s="83"/>
      <c r="N2287" s="83"/>
      <c r="O2287" s="62"/>
    </row>
    <row r="2288" spans="9:15" s="61" customFormat="1" x14ac:dyDescent="0.35">
      <c r="I2288" s="116"/>
      <c r="K2288" s="62"/>
      <c r="L2288" s="62"/>
      <c r="M2288" s="83"/>
      <c r="N2288" s="83"/>
      <c r="O2288" s="62"/>
    </row>
    <row r="2289" spans="9:15" s="61" customFormat="1" x14ac:dyDescent="0.35">
      <c r="I2289" s="116"/>
      <c r="K2289" s="62"/>
      <c r="L2289" s="62"/>
      <c r="M2289" s="83"/>
      <c r="N2289" s="83"/>
      <c r="O2289" s="62"/>
    </row>
    <row r="2290" spans="9:15" s="61" customFormat="1" x14ac:dyDescent="0.35">
      <c r="I2290" s="116"/>
      <c r="K2290" s="62"/>
      <c r="L2290" s="62"/>
      <c r="M2290" s="83"/>
      <c r="N2290" s="83"/>
      <c r="O2290" s="62"/>
    </row>
    <row r="2291" spans="9:15" s="61" customFormat="1" x14ac:dyDescent="0.35">
      <c r="I2291" s="116"/>
      <c r="K2291" s="62"/>
      <c r="L2291" s="62"/>
      <c r="M2291" s="83"/>
      <c r="N2291" s="83"/>
      <c r="O2291" s="62"/>
    </row>
    <row r="2292" spans="9:15" s="61" customFormat="1" x14ac:dyDescent="0.35">
      <c r="I2292" s="116"/>
      <c r="K2292" s="62"/>
      <c r="L2292" s="62"/>
      <c r="M2292" s="83"/>
      <c r="N2292" s="83"/>
      <c r="O2292" s="62"/>
    </row>
    <row r="2293" spans="9:15" s="61" customFormat="1" x14ac:dyDescent="0.35">
      <c r="I2293" s="116"/>
      <c r="K2293" s="62"/>
      <c r="L2293" s="62"/>
      <c r="M2293" s="83"/>
      <c r="N2293" s="83"/>
      <c r="O2293" s="62"/>
    </row>
    <row r="2294" spans="9:15" s="61" customFormat="1" x14ac:dyDescent="0.35">
      <c r="I2294" s="116"/>
      <c r="K2294" s="62"/>
      <c r="L2294" s="62"/>
      <c r="M2294" s="83"/>
      <c r="N2294" s="83"/>
      <c r="O2294" s="62"/>
    </row>
    <row r="2295" spans="9:15" s="61" customFormat="1" x14ac:dyDescent="0.35">
      <c r="I2295" s="116"/>
      <c r="K2295" s="62"/>
      <c r="L2295" s="62"/>
      <c r="M2295" s="83"/>
      <c r="N2295" s="83"/>
      <c r="O2295" s="62"/>
    </row>
    <row r="2296" spans="9:15" s="61" customFormat="1" x14ac:dyDescent="0.35">
      <c r="I2296" s="116"/>
      <c r="K2296" s="62"/>
      <c r="L2296" s="62"/>
      <c r="M2296" s="83"/>
      <c r="N2296" s="83"/>
      <c r="O2296" s="62"/>
    </row>
    <row r="2297" spans="9:15" s="61" customFormat="1" x14ac:dyDescent="0.35">
      <c r="I2297" s="116"/>
      <c r="K2297" s="62"/>
      <c r="L2297" s="62"/>
      <c r="M2297" s="83"/>
      <c r="N2297" s="83"/>
      <c r="O2297" s="62"/>
    </row>
    <row r="2298" spans="9:15" s="61" customFormat="1" x14ac:dyDescent="0.35">
      <c r="I2298" s="116"/>
      <c r="K2298" s="62"/>
      <c r="L2298" s="62"/>
      <c r="M2298" s="83"/>
      <c r="N2298" s="83"/>
      <c r="O2298" s="62"/>
    </row>
    <row r="2299" spans="9:15" s="61" customFormat="1" x14ac:dyDescent="0.35">
      <c r="I2299" s="116"/>
      <c r="K2299" s="62"/>
      <c r="L2299" s="62"/>
      <c r="M2299" s="83"/>
      <c r="N2299" s="83"/>
      <c r="O2299" s="62"/>
    </row>
    <row r="2300" spans="9:15" s="61" customFormat="1" x14ac:dyDescent="0.35">
      <c r="I2300" s="116"/>
      <c r="K2300" s="62"/>
      <c r="L2300" s="62"/>
      <c r="M2300" s="83"/>
      <c r="N2300" s="83"/>
      <c r="O2300" s="62"/>
    </row>
    <row r="2301" spans="9:15" s="61" customFormat="1" x14ac:dyDescent="0.35">
      <c r="I2301" s="116"/>
      <c r="K2301" s="62"/>
      <c r="L2301" s="62"/>
      <c r="M2301" s="83"/>
      <c r="N2301" s="83"/>
      <c r="O2301" s="62"/>
    </row>
    <row r="2302" spans="9:15" s="61" customFormat="1" x14ac:dyDescent="0.35">
      <c r="I2302" s="116"/>
      <c r="K2302" s="62"/>
      <c r="L2302" s="62"/>
      <c r="M2302" s="83"/>
      <c r="N2302" s="83"/>
      <c r="O2302" s="62"/>
    </row>
    <row r="2303" spans="9:15" s="61" customFormat="1" x14ac:dyDescent="0.35">
      <c r="I2303" s="116"/>
      <c r="K2303" s="62"/>
      <c r="L2303" s="62"/>
      <c r="M2303" s="83"/>
      <c r="N2303" s="83"/>
      <c r="O2303" s="62"/>
    </row>
    <row r="2304" spans="9:15" s="61" customFormat="1" x14ac:dyDescent="0.35">
      <c r="I2304" s="116"/>
      <c r="K2304" s="62"/>
      <c r="L2304" s="62"/>
      <c r="M2304" s="83"/>
      <c r="N2304" s="83"/>
      <c r="O2304" s="62"/>
    </row>
    <row r="2305" spans="9:15" s="61" customFormat="1" x14ac:dyDescent="0.35">
      <c r="I2305" s="116"/>
      <c r="K2305" s="62"/>
      <c r="L2305" s="62"/>
      <c r="M2305" s="83"/>
      <c r="N2305" s="83"/>
      <c r="O2305" s="62"/>
    </row>
    <row r="2306" spans="9:15" s="61" customFormat="1" x14ac:dyDescent="0.35">
      <c r="I2306" s="116"/>
      <c r="K2306" s="62"/>
      <c r="L2306" s="62"/>
      <c r="M2306" s="83"/>
      <c r="N2306" s="83"/>
      <c r="O2306" s="62"/>
    </row>
    <row r="2307" spans="9:15" s="61" customFormat="1" x14ac:dyDescent="0.35">
      <c r="I2307" s="116"/>
      <c r="K2307" s="62"/>
      <c r="L2307" s="62"/>
      <c r="M2307" s="83"/>
      <c r="N2307" s="83"/>
      <c r="O2307" s="62"/>
    </row>
    <row r="2308" spans="9:15" s="61" customFormat="1" x14ac:dyDescent="0.35">
      <c r="I2308" s="116"/>
      <c r="K2308" s="62"/>
      <c r="L2308" s="62"/>
      <c r="M2308" s="83"/>
      <c r="N2308" s="83"/>
      <c r="O2308" s="62"/>
    </row>
    <row r="2309" spans="9:15" s="61" customFormat="1" x14ac:dyDescent="0.35">
      <c r="I2309" s="116"/>
      <c r="K2309" s="62"/>
      <c r="L2309" s="62"/>
      <c r="M2309" s="83"/>
      <c r="N2309" s="83"/>
      <c r="O2309" s="62"/>
    </row>
    <row r="2310" spans="9:15" s="61" customFormat="1" x14ac:dyDescent="0.35">
      <c r="I2310" s="116"/>
      <c r="K2310" s="62"/>
      <c r="L2310" s="62"/>
      <c r="M2310" s="83"/>
      <c r="N2310" s="83"/>
      <c r="O2310" s="62"/>
    </row>
    <row r="2311" spans="9:15" s="61" customFormat="1" x14ac:dyDescent="0.35">
      <c r="I2311" s="116"/>
      <c r="K2311" s="62"/>
      <c r="L2311" s="62"/>
      <c r="M2311" s="83"/>
      <c r="N2311" s="83"/>
      <c r="O2311" s="62"/>
    </row>
    <row r="2312" spans="9:15" s="61" customFormat="1" x14ac:dyDescent="0.35">
      <c r="I2312" s="116"/>
      <c r="K2312" s="62"/>
      <c r="L2312" s="62"/>
      <c r="M2312" s="83"/>
      <c r="N2312" s="83"/>
      <c r="O2312" s="62"/>
    </row>
    <row r="2313" spans="9:15" s="61" customFormat="1" x14ac:dyDescent="0.35">
      <c r="I2313" s="116"/>
      <c r="K2313" s="62"/>
      <c r="L2313" s="62"/>
      <c r="M2313" s="83"/>
      <c r="N2313" s="83"/>
      <c r="O2313" s="62"/>
    </row>
    <row r="2314" spans="9:15" s="61" customFormat="1" x14ac:dyDescent="0.35">
      <c r="I2314" s="116"/>
      <c r="K2314" s="62"/>
      <c r="L2314" s="62"/>
      <c r="M2314" s="83"/>
      <c r="N2314" s="83"/>
      <c r="O2314" s="62"/>
    </row>
    <row r="2315" spans="9:15" s="61" customFormat="1" x14ac:dyDescent="0.35">
      <c r="I2315" s="116"/>
      <c r="K2315" s="62"/>
      <c r="L2315" s="62"/>
      <c r="M2315" s="83"/>
      <c r="N2315" s="83"/>
      <c r="O2315" s="62"/>
    </row>
    <row r="2316" spans="9:15" s="61" customFormat="1" x14ac:dyDescent="0.35">
      <c r="I2316" s="116"/>
      <c r="K2316" s="62"/>
      <c r="L2316" s="62"/>
      <c r="M2316" s="83"/>
      <c r="N2316" s="83"/>
      <c r="O2316" s="62"/>
    </row>
    <row r="2317" spans="9:15" s="61" customFormat="1" x14ac:dyDescent="0.35">
      <c r="I2317" s="116"/>
      <c r="K2317" s="62"/>
      <c r="L2317" s="62"/>
      <c r="M2317" s="83"/>
      <c r="N2317" s="83"/>
      <c r="O2317" s="62"/>
    </row>
    <row r="2318" spans="9:15" s="61" customFormat="1" x14ac:dyDescent="0.35">
      <c r="I2318" s="116"/>
      <c r="K2318" s="62"/>
      <c r="L2318" s="62"/>
      <c r="M2318" s="83"/>
      <c r="N2318" s="83"/>
      <c r="O2318" s="62"/>
    </row>
    <row r="2319" spans="9:15" s="61" customFormat="1" x14ac:dyDescent="0.35">
      <c r="I2319" s="116"/>
      <c r="K2319" s="62"/>
      <c r="L2319" s="62"/>
      <c r="M2319" s="83"/>
      <c r="N2319" s="83"/>
      <c r="O2319" s="62"/>
    </row>
    <row r="2320" spans="9:15" s="61" customFormat="1" x14ac:dyDescent="0.35">
      <c r="I2320" s="116"/>
      <c r="K2320" s="62"/>
      <c r="L2320" s="62"/>
      <c r="M2320" s="83"/>
      <c r="N2320" s="83"/>
      <c r="O2320" s="62"/>
    </row>
    <row r="2321" spans="9:15" s="61" customFormat="1" x14ac:dyDescent="0.35">
      <c r="I2321" s="116"/>
      <c r="K2321" s="62"/>
      <c r="L2321" s="62"/>
      <c r="M2321" s="83"/>
      <c r="N2321" s="83"/>
      <c r="O2321" s="62"/>
    </row>
    <row r="2322" spans="9:15" s="61" customFormat="1" x14ac:dyDescent="0.35">
      <c r="I2322" s="116"/>
      <c r="K2322" s="62"/>
      <c r="L2322" s="62"/>
      <c r="M2322" s="83"/>
      <c r="N2322" s="83"/>
      <c r="O2322" s="62"/>
    </row>
    <row r="2323" spans="9:15" s="61" customFormat="1" x14ac:dyDescent="0.35">
      <c r="I2323" s="116"/>
      <c r="K2323" s="62"/>
      <c r="L2323" s="62"/>
      <c r="M2323" s="83"/>
      <c r="N2323" s="83"/>
      <c r="O2323" s="62"/>
    </row>
    <row r="2324" spans="9:15" s="61" customFormat="1" x14ac:dyDescent="0.35">
      <c r="I2324" s="116"/>
      <c r="K2324" s="62"/>
      <c r="L2324" s="62"/>
      <c r="M2324" s="83"/>
      <c r="N2324" s="83"/>
      <c r="O2324" s="62"/>
    </row>
    <row r="2325" spans="9:15" s="61" customFormat="1" x14ac:dyDescent="0.35">
      <c r="I2325" s="116"/>
      <c r="K2325" s="62"/>
      <c r="L2325" s="62"/>
      <c r="M2325" s="83"/>
      <c r="N2325" s="83"/>
      <c r="O2325" s="62"/>
    </row>
    <row r="2326" spans="9:15" s="61" customFormat="1" x14ac:dyDescent="0.35">
      <c r="I2326" s="116"/>
      <c r="K2326" s="62"/>
      <c r="L2326" s="62"/>
      <c r="M2326" s="83"/>
      <c r="N2326" s="83"/>
      <c r="O2326" s="62"/>
    </row>
    <row r="2327" spans="9:15" s="61" customFormat="1" x14ac:dyDescent="0.35">
      <c r="I2327" s="116"/>
      <c r="K2327" s="62"/>
      <c r="L2327" s="62"/>
      <c r="M2327" s="83"/>
      <c r="N2327" s="83"/>
      <c r="O2327" s="62"/>
    </row>
    <row r="2328" spans="9:15" s="61" customFormat="1" x14ac:dyDescent="0.35">
      <c r="I2328" s="116"/>
      <c r="K2328" s="62"/>
      <c r="L2328" s="62"/>
      <c r="M2328" s="83"/>
      <c r="N2328" s="83"/>
      <c r="O2328" s="62"/>
    </row>
    <row r="2329" spans="9:15" s="61" customFormat="1" x14ac:dyDescent="0.35">
      <c r="I2329" s="116"/>
      <c r="K2329" s="62"/>
      <c r="L2329" s="62"/>
      <c r="M2329" s="83"/>
      <c r="N2329" s="83"/>
      <c r="O2329" s="62"/>
    </row>
    <row r="2330" spans="9:15" s="61" customFormat="1" x14ac:dyDescent="0.35">
      <c r="I2330" s="116"/>
      <c r="K2330" s="62"/>
      <c r="L2330" s="62"/>
      <c r="M2330" s="83"/>
      <c r="N2330" s="83"/>
      <c r="O2330" s="62"/>
    </row>
    <row r="2331" spans="9:15" s="61" customFormat="1" x14ac:dyDescent="0.35">
      <c r="I2331" s="116"/>
      <c r="K2331" s="62"/>
      <c r="L2331" s="62"/>
      <c r="M2331" s="83"/>
      <c r="N2331" s="83"/>
      <c r="O2331" s="62"/>
    </row>
    <row r="2332" spans="9:15" s="61" customFormat="1" x14ac:dyDescent="0.35">
      <c r="I2332" s="116"/>
      <c r="K2332" s="62"/>
      <c r="L2332" s="62"/>
      <c r="M2332" s="83"/>
      <c r="N2332" s="83"/>
      <c r="O2332" s="62"/>
    </row>
    <row r="2333" spans="9:15" s="61" customFormat="1" x14ac:dyDescent="0.35">
      <c r="I2333" s="116"/>
      <c r="K2333" s="62"/>
      <c r="L2333" s="62"/>
      <c r="M2333" s="83"/>
      <c r="N2333" s="83"/>
      <c r="O2333" s="62"/>
    </row>
    <row r="2334" spans="9:15" s="61" customFormat="1" x14ac:dyDescent="0.35">
      <c r="I2334" s="116"/>
      <c r="K2334" s="62"/>
      <c r="L2334" s="62"/>
      <c r="M2334" s="83"/>
      <c r="N2334" s="83"/>
      <c r="O2334" s="62"/>
    </row>
    <row r="2335" spans="9:15" s="61" customFormat="1" x14ac:dyDescent="0.35">
      <c r="I2335" s="116"/>
      <c r="K2335" s="62"/>
      <c r="L2335" s="62"/>
      <c r="M2335" s="83"/>
      <c r="N2335" s="83"/>
      <c r="O2335" s="62"/>
    </row>
    <row r="2336" spans="9:15" s="61" customFormat="1" x14ac:dyDescent="0.35">
      <c r="I2336" s="116"/>
      <c r="K2336" s="62"/>
      <c r="L2336" s="62"/>
      <c r="M2336" s="83"/>
      <c r="N2336" s="83"/>
      <c r="O2336" s="62"/>
    </row>
    <row r="2337" spans="9:15" s="61" customFormat="1" x14ac:dyDescent="0.35">
      <c r="I2337" s="116"/>
      <c r="K2337" s="62"/>
      <c r="L2337" s="62"/>
      <c r="M2337" s="83"/>
      <c r="N2337" s="83"/>
      <c r="O2337" s="62"/>
    </row>
    <row r="2338" spans="9:15" s="61" customFormat="1" x14ac:dyDescent="0.35">
      <c r="I2338" s="116"/>
      <c r="K2338" s="62"/>
      <c r="L2338" s="62"/>
      <c r="M2338" s="83"/>
      <c r="N2338" s="83"/>
      <c r="O2338" s="62"/>
    </row>
    <row r="2339" spans="9:15" s="61" customFormat="1" x14ac:dyDescent="0.35">
      <c r="I2339" s="116"/>
      <c r="K2339" s="62"/>
      <c r="L2339" s="62"/>
      <c r="M2339" s="83"/>
      <c r="N2339" s="83"/>
      <c r="O2339" s="62"/>
    </row>
    <row r="2340" spans="9:15" s="61" customFormat="1" x14ac:dyDescent="0.35">
      <c r="I2340" s="116"/>
      <c r="K2340" s="62"/>
      <c r="L2340" s="62"/>
      <c r="M2340" s="83"/>
      <c r="N2340" s="83"/>
      <c r="O2340" s="62"/>
    </row>
    <row r="2341" spans="9:15" s="61" customFormat="1" x14ac:dyDescent="0.35">
      <c r="I2341" s="116"/>
      <c r="K2341" s="62"/>
      <c r="L2341" s="62"/>
      <c r="M2341" s="83"/>
      <c r="N2341" s="83"/>
      <c r="O2341" s="62"/>
    </row>
    <row r="2342" spans="9:15" s="61" customFormat="1" x14ac:dyDescent="0.35">
      <c r="I2342" s="116"/>
      <c r="K2342" s="62"/>
      <c r="L2342" s="62"/>
      <c r="M2342" s="83"/>
      <c r="N2342" s="83"/>
      <c r="O2342" s="62"/>
    </row>
    <row r="2343" spans="9:15" s="61" customFormat="1" x14ac:dyDescent="0.35">
      <c r="I2343" s="116"/>
      <c r="K2343" s="62"/>
      <c r="L2343" s="62"/>
      <c r="M2343" s="83"/>
      <c r="N2343" s="83"/>
      <c r="O2343" s="62"/>
    </row>
    <row r="2344" spans="9:15" s="61" customFormat="1" x14ac:dyDescent="0.35">
      <c r="I2344" s="116"/>
      <c r="K2344" s="62"/>
      <c r="L2344" s="62"/>
      <c r="M2344" s="83"/>
      <c r="N2344" s="83"/>
      <c r="O2344" s="62"/>
    </row>
    <row r="2345" spans="9:15" s="61" customFormat="1" x14ac:dyDescent="0.35">
      <c r="I2345" s="116"/>
      <c r="K2345" s="62"/>
      <c r="L2345" s="62"/>
      <c r="M2345" s="83"/>
      <c r="N2345" s="83"/>
      <c r="O2345" s="62"/>
    </row>
    <row r="2346" spans="9:15" s="61" customFormat="1" x14ac:dyDescent="0.35">
      <c r="I2346" s="116"/>
      <c r="K2346" s="62"/>
      <c r="L2346" s="62"/>
      <c r="M2346" s="83"/>
      <c r="N2346" s="83"/>
      <c r="O2346" s="62"/>
    </row>
    <row r="2347" spans="9:15" s="61" customFormat="1" x14ac:dyDescent="0.35">
      <c r="I2347" s="116"/>
      <c r="K2347" s="62"/>
      <c r="L2347" s="62"/>
      <c r="M2347" s="83"/>
      <c r="N2347" s="83"/>
      <c r="O2347" s="62"/>
    </row>
    <row r="2348" spans="9:15" s="61" customFormat="1" x14ac:dyDescent="0.35">
      <c r="I2348" s="116"/>
      <c r="K2348" s="62"/>
      <c r="L2348" s="62"/>
      <c r="M2348" s="83"/>
      <c r="N2348" s="83"/>
      <c r="O2348" s="62"/>
    </row>
    <row r="2349" spans="9:15" s="61" customFormat="1" x14ac:dyDescent="0.35">
      <c r="I2349" s="116"/>
      <c r="K2349" s="62"/>
      <c r="L2349" s="62"/>
      <c r="M2349" s="83"/>
      <c r="N2349" s="83"/>
      <c r="O2349" s="62"/>
    </row>
    <row r="2350" spans="9:15" s="61" customFormat="1" x14ac:dyDescent="0.35">
      <c r="I2350" s="116"/>
      <c r="K2350" s="62"/>
      <c r="L2350" s="62"/>
      <c r="M2350" s="83"/>
      <c r="N2350" s="83"/>
      <c r="O2350" s="62"/>
    </row>
    <row r="2351" spans="9:15" s="61" customFormat="1" x14ac:dyDescent="0.35">
      <c r="I2351" s="116"/>
      <c r="K2351" s="62"/>
      <c r="L2351" s="62"/>
      <c r="M2351" s="83"/>
      <c r="N2351" s="83"/>
      <c r="O2351" s="62"/>
    </row>
    <row r="2352" spans="9:15" s="61" customFormat="1" x14ac:dyDescent="0.35">
      <c r="I2352" s="116"/>
      <c r="K2352" s="62"/>
      <c r="L2352" s="62"/>
      <c r="M2352" s="83"/>
      <c r="N2352" s="83"/>
      <c r="O2352" s="62"/>
    </row>
    <row r="2353" spans="9:15" s="61" customFormat="1" x14ac:dyDescent="0.35">
      <c r="I2353" s="116"/>
      <c r="K2353" s="62"/>
      <c r="L2353" s="62"/>
      <c r="M2353" s="83"/>
      <c r="N2353" s="83"/>
      <c r="O2353" s="62"/>
    </row>
    <row r="2354" spans="9:15" s="61" customFormat="1" x14ac:dyDescent="0.35">
      <c r="I2354" s="116"/>
      <c r="K2354" s="62"/>
      <c r="L2354" s="62"/>
      <c r="M2354" s="83"/>
      <c r="N2354" s="83"/>
      <c r="O2354" s="62"/>
    </row>
    <row r="2355" spans="9:15" s="61" customFormat="1" x14ac:dyDescent="0.35">
      <c r="I2355" s="116"/>
      <c r="K2355" s="62"/>
      <c r="L2355" s="62"/>
      <c r="M2355" s="83"/>
      <c r="N2355" s="83"/>
      <c r="O2355" s="62"/>
    </row>
    <row r="2356" spans="9:15" s="61" customFormat="1" x14ac:dyDescent="0.35">
      <c r="I2356" s="116"/>
      <c r="K2356" s="62"/>
      <c r="L2356" s="62"/>
      <c r="M2356" s="83"/>
      <c r="N2356" s="83"/>
      <c r="O2356" s="62"/>
    </row>
    <row r="2357" spans="9:15" s="61" customFormat="1" x14ac:dyDescent="0.35">
      <c r="I2357" s="116"/>
      <c r="K2357" s="62"/>
      <c r="L2357" s="62"/>
      <c r="M2357" s="83"/>
      <c r="N2357" s="83"/>
      <c r="O2357" s="62"/>
    </row>
    <row r="2358" spans="9:15" s="61" customFormat="1" x14ac:dyDescent="0.35">
      <c r="I2358" s="116"/>
      <c r="K2358" s="62"/>
      <c r="L2358" s="62"/>
      <c r="M2358" s="83"/>
      <c r="N2358" s="83"/>
      <c r="O2358" s="62"/>
    </row>
    <row r="2359" spans="9:15" s="61" customFormat="1" x14ac:dyDescent="0.35">
      <c r="I2359" s="116"/>
      <c r="K2359" s="62"/>
      <c r="L2359" s="62"/>
      <c r="M2359" s="83"/>
      <c r="N2359" s="83"/>
      <c r="O2359" s="62"/>
    </row>
    <row r="2360" spans="9:15" s="61" customFormat="1" x14ac:dyDescent="0.35">
      <c r="I2360" s="116"/>
      <c r="K2360" s="62"/>
      <c r="L2360" s="62"/>
      <c r="M2360" s="83"/>
      <c r="N2360" s="83"/>
      <c r="O2360" s="62"/>
    </row>
    <row r="2361" spans="9:15" s="61" customFormat="1" x14ac:dyDescent="0.35">
      <c r="I2361" s="116"/>
      <c r="K2361" s="62"/>
      <c r="L2361" s="62"/>
      <c r="M2361" s="83"/>
      <c r="N2361" s="83"/>
      <c r="O2361" s="62"/>
    </row>
    <row r="2362" spans="9:15" s="61" customFormat="1" x14ac:dyDescent="0.35">
      <c r="I2362" s="116"/>
      <c r="K2362" s="62"/>
      <c r="L2362" s="62"/>
      <c r="M2362" s="83"/>
      <c r="N2362" s="83"/>
      <c r="O2362" s="62"/>
    </row>
    <row r="2363" spans="9:15" s="61" customFormat="1" x14ac:dyDescent="0.35">
      <c r="I2363" s="116"/>
      <c r="K2363" s="62"/>
      <c r="L2363" s="62"/>
      <c r="M2363" s="83"/>
      <c r="N2363" s="83"/>
      <c r="O2363" s="62"/>
    </row>
    <row r="2364" spans="9:15" s="61" customFormat="1" x14ac:dyDescent="0.35">
      <c r="I2364" s="116"/>
      <c r="K2364" s="62"/>
      <c r="L2364" s="62"/>
      <c r="M2364" s="83"/>
      <c r="N2364" s="83"/>
      <c r="O2364" s="62"/>
    </row>
    <row r="2365" spans="9:15" s="61" customFormat="1" x14ac:dyDescent="0.35">
      <c r="I2365" s="116"/>
      <c r="K2365" s="62"/>
      <c r="L2365" s="62"/>
      <c r="M2365" s="83"/>
      <c r="N2365" s="83"/>
      <c r="O2365" s="62"/>
    </row>
    <row r="2366" spans="9:15" s="61" customFormat="1" x14ac:dyDescent="0.35">
      <c r="I2366" s="116"/>
      <c r="K2366" s="62"/>
      <c r="L2366" s="62"/>
      <c r="M2366" s="83"/>
      <c r="N2366" s="83"/>
      <c r="O2366" s="62"/>
    </row>
    <row r="2367" spans="9:15" s="61" customFormat="1" x14ac:dyDescent="0.35">
      <c r="I2367" s="116"/>
      <c r="K2367" s="62"/>
      <c r="L2367" s="62"/>
      <c r="M2367" s="83"/>
      <c r="N2367" s="83"/>
      <c r="O2367" s="62"/>
    </row>
    <row r="2368" spans="9:15" s="61" customFormat="1" x14ac:dyDescent="0.35">
      <c r="I2368" s="116"/>
      <c r="K2368" s="62"/>
      <c r="L2368" s="62"/>
      <c r="M2368" s="83"/>
      <c r="N2368" s="83"/>
      <c r="O2368" s="62"/>
    </row>
    <row r="2369" spans="9:15" s="61" customFormat="1" x14ac:dyDescent="0.35">
      <c r="I2369" s="116"/>
      <c r="K2369" s="62"/>
      <c r="L2369" s="62"/>
      <c r="M2369" s="83"/>
      <c r="N2369" s="83"/>
      <c r="O2369" s="62"/>
    </row>
    <row r="2370" spans="9:15" s="61" customFormat="1" x14ac:dyDescent="0.35">
      <c r="I2370" s="116"/>
      <c r="K2370" s="62"/>
      <c r="L2370" s="62"/>
      <c r="M2370" s="83"/>
      <c r="N2370" s="83"/>
      <c r="O2370" s="62"/>
    </row>
    <row r="2371" spans="9:15" s="61" customFormat="1" x14ac:dyDescent="0.35">
      <c r="I2371" s="116"/>
      <c r="K2371" s="62"/>
      <c r="L2371" s="62"/>
      <c r="M2371" s="83"/>
      <c r="N2371" s="83"/>
      <c r="O2371" s="62"/>
    </row>
    <row r="2372" spans="9:15" s="61" customFormat="1" x14ac:dyDescent="0.35">
      <c r="I2372" s="116"/>
      <c r="K2372" s="62"/>
      <c r="L2372" s="62"/>
      <c r="M2372" s="83"/>
      <c r="N2372" s="83"/>
      <c r="O2372" s="62"/>
    </row>
    <row r="2373" spans="9:15" s="61" customFormat="1" x14ac:dyDescent="0.35">
      <c r="I2373" s="116"/>
      <c r="K2373" s="62"/>
      <c r="L2373" s="62"/>
      <c r="M2373" s="83"/>
      <c r="N2373" s="83"/>
      <c r="O2373" s="62"/>
    </row>
    <row r="2374" spans="9:15" s="61" customFormat="1" x14ac:dyDescent="0.35">
      <c r="I2374" s="116"/>
      <c r="K2374" s="62"/>
      <c r="L2374" s="62"/>
      <c r="M2374" s="83"/>
      <c r="N2374" s="83"/>
      <c r="O2374" s="62"/>
    </row>
    <row r="2375" spans="9:15" s="61" customFormat="1" x14ac:dyDescent="0.35">
      <c r="I2375" s="116"/>
      <c r="K2375" s="62"/>
      <c r="L2375" s="62"/>
      <c r="M2375" s="83"/>
      <c r="N2375" s="83"/>
      <c r="O2375" s="62"/>
    </row>
    <row r="2376" spans="9:15" s="61" customFormat="1" x14ac:dyDescent="0.35">
      <c r="I2376" s="116"/>
      <c r="K2376" s="62"/>
      <c r="L2376" s="62"/>
      <c r="M2376" s="83"/>
      <c r="N2376" s="83"/>
      <c r="O2376" s="62"/>
    </row>
    <row r="2377" spans="9:15" s="61" customFormat="1" x14ac:dyDescent="0.35">
      <c r="I2377" s="116"/>
      <c r="K2377" s="62"/>
      <c r="L2377" s="62"/>
      <c r="M2377" s="83"/>
      <c r="N2377" s="83"/>
      <c r="O2377" s="62"/>
    </row>
    <row r="2378" spans="9:15" s="61" customFormat="1" x14ac:dyDescent="0.35">
      <c r="I2378" s="116"/>
      <c r="K2378" s="62"/>
      <c r="L2378" s="62"/>
      <c r="M2378" s="83"/>
      <c r="N2378" s="83"/>
      <c r="O2378" s="62"/>
    </row>
    <row r="2379" spans="9:15" s="61" customFormat="1" x14ac:dyDescent="0.35">
      <c r="I2379" s="116"/>
      <c r="K2379" s="62"/>
      <c r="L2379" s="62"/>
      <c r="M2379" s="83"/>
      <c r="N2379" s="83"/>
      <c r="O2379" s="62"/>
    </row>
    <row r="2380" spans="9:15" s="61" customFormat="1" x14ac:dyDescent="0.35">
      <c r="I2380" s="116"/>
      <c r="K2380" s="62"/>
      <c r="L2380" s="62"/>
      <c r="M2380" s="83"/>
      <c r="N2380" s="83"/>
      <c r="O2380" s="62"/>
    </row>
    <row r="2381" spans="9:15" s="61" customFormat="1" x14ac:dyDescent="0.35">
      <c r="I2381" s="116"/>
      <c r="K2381" s="62"/>
      <c r="L2381" s="62"/>
      <c r="M2381" s="83"/>
      <c r="N2381" s="83"/>
      <c r="O2381" s="62"/>
    </row>
    <row r="2382" spans="9:15" s="61" customFormat="1" x14ac:dyDescent="0.35">
      <c r="I2382" s="116"/>
      <c r="K2382" s="62"/>
      <c r="L2382" s="62"/>
      <c r="M2382" s="83"/>
      <c r="N2382" s="83"/>
      <c r="O2382" s="62"/>
    </row>
    <row r="2383" spans="9:15" s="61" customFormat="1" x14ac:dyDescent="0.35">
      <c r="I2383" s="116"/>
      <c r="K2383" s="62"/>
      <c r="L2383" s="62"/>
      <c r="M2383" s="83"/>
      <c r="N2383" s="83"/>
      <c r="O2383" s="62"/>
    </row>
    <row r="2384" spans="9:15" s="61" customFormat="1" x14ac:dyDescent="0.35">
      <c r="I2384" s="116"/>
      <c r="K2384" s="62"/>
      <c r="L2384" s="62"/>
      <c r="M2384" s="83"/>
      <c r="N2384" s="83"/>
      <c r="O2384" s="62"/>
    </row>
    <row r="2385" spans="9:15" s="61" customFormat="1" x14ac:dyDescent="0.35">
      <c r="I2385" s="116"/>
      <c r="K2385" s="62"/>
      <c r="L2385" s="62"/>
      <c r="M2385" s="83"/>
      <c r="N2385" s="83"/>
      <c r="O2385" s="62"/>
    </row>
    <row r="2386" spans="9:15" s="61" customFormat="1" x14ac:dyDescent="0.35">
      <c r="I2386" s="116"/>
      <c r="K2386" s="62"/>
      <c r="L2386" s="62"/>
      <c r="M2386" s="83"/>
      <c r="N2386" s="83"/>
      <c r="O2386" s="62"/>
    </row>
    <row r="2387" spans="9:15" s="61" customFormat="1" x14ac:dyDescent="0.35">
      <c r="I2387" s="116"/>
      <c r="K2387" s="62"/>
      <c r="L2387" s="62"/>
      <c r="M2387" s="83"/>
      <c r="N2387" s="83"/>
      <c r="O2387" s="62"/>
    </row>
    <row r="2388" spans="9:15" s="61" customFormat="1" x14ac:dyDescent="0.35">
      <c r="I2388" s="116"/>
      <c r="K2388" s="62"/>
      <c r="L2388" s="62"/>
      <c r="M2388" s="83"/>
      <c r="N2388" s="83"/>
      <c r="O2388" s="62"/>
    </row>
    <row r="2389" spans="9:15" s="61" customFormat="1" x14ac:dyDescent="0.35">
      <c r="I2389" s="116"/>
      <c r="K2389" s="62"/>
      <c r="L2389" s="62"/>
      <c r="M2389" s="83"/>
      <c r="N2389" s="83"/>
      <c r="O2389" s="62"/>
    </row>
    <row r="2390" spans="9:15" s="61" customFormat="1" x14ac:dyDescent="0.35">
      <c r="I2390" s="116"/>
      <c r="K2390" s="62"/>
      <c r="L2390" s="62"/>
      <c r="M2390" s="83"/>
      <c r="N2390" s="83"/>
      <c r="O2390" s="62"/>
    </row>
    <row r="2391" spans="9:15" s="61" customFormat="1" x14ac:dyDescent="0.35">
      <c r="I2391" s="116"/>
      <c r="K2391" s="62"/>
      <c r="L2391" s="62"/>
      <c r="M2391" s="83"/>
      <c r="N2391" s="83"/>
      <c r="O2391" s="62"/>
    </row>
    <row r="2392" spans="9:15" s="61" customFormat="1" x14ac:dyDescent="0.35">
      <c r="I2392" s="116"/>
      <c r="K2392" s="62"/>
      <c r="L2392" s="62"/>
      <c r="M2392" s="83"/>
      <c r="N2392" s="83"/>
      <c r="O2392" s="62"/>
    </row>
    <row r="2393" spans="9:15" s="61" customFormat="1" x14ac:dyDescent="0.35">
      <c r="I2393" s="116"/>
      <c r="K2393" s="62"/>
      <c r="L2393" s="62"/>
      <c r="M2393" s="83"/>
      <c r="N2393" s="83"/>
      <c r="O2393" s="62"/>
    </row>
    <row r="2394" spans="9:15" s="61" customFormat="1" x14ac:dyDescent="0.35">
      <c r="I2394" s="116"/>
      <c r="K2394" s="62"/>
      <c r="L2394" s="62"/>
      <c r="M2394" s="83"/>
      <c r="N2394" s="83"/>
      <c r="O2394" s="62"/>
    </row>
    <row r="2395" spans="9:15" s="61" customFormat="1" x14ac:dyDescent="0.35">
      <c r="I2395" s="116"/>
      <c r="K2395" s="62"/>
      <c r="L2395" s="62"/>
      <c r="M2395" s="83"/>
      <c r="N2395" s="83"/>
      <c r="O2395" s="62"/>
    </row>
    <row r="2396" spans="9:15" s="61" customFormat="1" x14ac:dyDescent="0.35">
      <c r="I2396" s="116"/>
      <c r="K2396" s="62"/>
      <c r="L2396" s="62"/>
      <c r="M2396" s="83"/>
      <c r="N2396" s="83"/>
      <c r="O2396" s="62"/>
    </row>
    <row r="2397" spans="9:15" s="61" customFormat="1" x14ac:dyDescent="0.35">
      <c r="I2397" s="116"/>
      <c r="K2397" s="62"/>
      <c r="L2397" s="62"/>
      <c r="M2397" s="83"/>
      <c r="N2397" s="83"/>
      <c r="O2397" s="62"/>
    </row>
    <row r="2398" spans="9:15" s="61" customFormat="1" x14ac:dyDescent="0.35">
      <c r="I2398" s="116"/>
      <c r="K2398" s="62"/>
      <c r="L2398" s="62"/>
      <c r="M2398" s="83"/>
      <c r="N2398" s="83"/>
      <c r="O2398" s="62"/>
    </row>
    <row r="2399" spans="9:15" s="61" customFormat="1" x14ac:dyDescent="0.35">
      <c r="I2399" s="116"/>
      <c r="K2399" s="62"/>
      <c r="L2399" s="62"/>
      <c r="M2399" s="83"/>
      <c r="N2399" s="83"/>
      <c r="O2399" s="62"/>
    </row>
    <row r="2400" spans="9:15" s="61" customFormat="1" x14ac:dyDescent="0.35">
      <c r="I2400" s="116"/>
      <c r="K2400" s="62"/>
      <c r="L2400" s="62"/>
      <c r="M2400" s="83"/>
      <c r="N2400" s="83"/>
      <c r="O2400" s="62"/>
    </row>
    <row r="2401" spans="9:15" s="61" customFormat="1" x14ac:dyDescent="0.35">
      <c r="I2401" s="116"/>
      <c r="K2401" s="62"/>
      <c r="L2401" s="62"/>
      <c r="M2401" s="83"/>
      <c r="N2401" s="83"/>
      <c r="O2401" s="62"/>
    </row>
    <row r="2402" spans="9:15" s="61" customFormat="1" x14ac:dyDescent="0.35">
      <c r="I2402" s="116"/>
      <c r="K2402" s="62"/>
      <c r="L2402" s="62"/>
      <c r="M2402" s="83"/>
      <c r="N2402" s="83"/>
      <c r="O2402" s="62"/>
    </row>
    <row r="2403" spans="9:15" s="61" customFormat="1" x14ac:dyDescent="0.35">
      <c r="I2403" s="116"/>
      <c r="K2403" s="62"/>
      <c r="L2403" s="62"/>
      <c r="M2403" s="83"/>
      <c r="N2403" s="83"/>
      <c r="O2403" s="62"/>
    </row>
    <row r="2404" spans="9:15" s="61" customFormat="1" x14ac:dyDescent="0.35">
      <c r="I2404" s="116"/>
      <c r="K2404" s="62"/>
      <c r="L2404" s="62"/>
      <c r="M2404" s="83"/>
      <c r="N2404" s="83"/>
      <c r="O2404" s="62"/>
    </row>
    <row r="2405" spans="9:15" s="61" customFormat="1" x14ac:dyDescent="0.35">
      <c r="I2405" s="116"/>
      <c r="K2405" s="62"/>
      <c r="L2405" s="62"/>
      <c r="M2405" s="83"/>
      <c r="N2405" s="83"/>
      <c r="O2405" s="62"/>
    </row>
    <row r="2406" spans="9:15" s="61" customFormat="1" x14ac:dyDescent="0.35">
      <c r="I2406" s="116"/>
      <c r="K2406" s="62"/>
      <c r="L2406" s="62"/>
      <c r="M2406" s="83"/>
      <c r="N2406" s="83"/>
      <c r="O2406" s="62"/>
    </row>
    <row r="2407" spans="9:15" s="61" customFormat="1" x14ac:dyDescent="0.35">
      <c r="I2407" s="116"/>
      <c r="K2407" s="62"/>
      <c r="L2407" s="62"/>
      <c r="M2407" s="83"/>
      <c r="N2407" s="83"/>
      <c r="O2407" s="62"/>
    </row>
    <row r="2408" spans="9:15" s="61" customFormat="1" x14ac:dyDescent="0.35">
      <c r="I2408" s="116"/>
      <c r="K2408" s="62"/>
      <c r="L2408" s="62"/>
      <c r="M2408" s="83"/>
      <c r="N2408" s="83"/>
      <c r="O2408" s="62"/>
    </row>
    <row r="2409" spans="9:15" s="61" customFormat="1" x14ac:dyDescent="0.35">
      <c r="I2409" s="116"/>
      <c r="K2409" s="62"/>
      <c r="L2409" s="62"/>
      <c r="M2409" s="83"/>
      <c r="N2409" s="83"/>
      <c r="O2409" s="62"/>
    </row>
    <row r="2410" spans="9:15" s="61" customFormat="1" x14ac:dyDescent="0.35">
      <c r="I2410" s="116"/>
      <c r="K2410" s="62"/>
      <c r="L2410" s="62"/>
      <c r="M2410" s="83"/>
      <c r="N2410" s="83"/>
      <c r="O2410" s="62"/>
    </row>
    <row r="2411" spans="9:15" s="61" customFormat="1" x14ac:dyDescent="0.35">
      <c r="I2411" s="116"/>
      <c r="K2411" s="62"/>
      <c r="L2411" s="62"/>
      <c r="M2411" s="83"/>
      <c r="N2411" s="83"/>
      <c r="O2411" s="62"/>
    </row>
    <row r="2412" spans="9:15" s="61" customFormat="1" x14ac:dyDescent="0.35">
      <c r="I2412" s="116"/>
      <c r="K2412" s="62"/>
      <c r="L2412" s="62"/>
      <c r="M2412" s="83"/>
      <c r="N2412" s="83"/>
      <c r="O2412" s="62"/>
    </row>
    <row r="2413" spans="9:15" s="61" customFormat="1" x14ac:dyDescent="0.35">
      <c r="I2413" s="116"/>
      <c r="K2413" s="62"/>
      <c r="L2413" s="62"/>
      <c r="M2413" s="83"/>
      <c r="N2413" s="83"/>
      <c r="O2413" s="62"/>
    </row>
    <row r="2414" spans="9:15" s="61" customFormat="1" x14ac:dyDescent="0.35">
      <c r="I2414" s="116"/>
      <c r="K2414" s="62"/>
      <c r="L2414" s="62"/>
      <c r="M2414" s="83"/>
      <c r="N2414" s="83"/>
      <c r="O2414" s="62"/>
    </row>
    <row r="2415" spans="9:15" s="61" customFormat="1" x14ac:dyDescent="0.35">
      <c r="I2415" s="116"/>
      <c r="K2415" s="62"/>
      <c r="L2415" s="62"/>
      <c r="M2415" s="83"/>
      <c r="N2415" s="83"/>
      <c r="O2415" s="62"/>
    </row>
    <row r="2416" spans="9:15" s="61" customFormat="1" x14ac:dyDescent="0.35">
      <c r="I2416" s="116"/>
      <c r="K2416" s="62"/>
      <c r="L2416" s="62"/>
      <c r="M2416" s="83"/>
      <c r="N2416" s="83"/>
      <c r="O2416" s="62"/>
    </row>
    <row r="2417" spans="9:15" s="61" customFormat="1" x14ac:dyDescent="0.35">
      <c r="I2417" s="116"/>
      <c r="K2417" s="62"/>
      <c r="L2417" s="62"/>
      <c r="M2417" s="83"/>
      <c r="N2417" s="83"/>
      <c r="O2417" s="62"/>
    </row>
    <row r="2418" spans="9:15" s="61" customFormat="1" x14ac:dyDescent="0.35">
      <c r="I2418" s="116"/>
      <c r="K2418" s="62"/>
      <c r="L2418" s="62"/>
      <c r="M2418" s="83"/>
      <c r="N2418" s="83"/>
      <c r="O2418" s="62"/>
    </row>
    <row r="2419" spans="9:15" s="61" customFormat="1" x14ac:dyDescent="0.35">
      <c r="I2419" s="116"/>
      <c r="K2419" s="62"/>
      <c r="L2419" s="62"/>
      <c r="M2419" s="83"/>
      <c r="N2419" s="83"/>
      <c r="O2419" s="62"/>
    </row>
    <row r="2420" spans="9:15" s="61" customFormat="1" x14ac:dyDescent="0.35">
      <c r="I2420" s="116"/>
      <c r="K2420" s="62"/>
      <c r="L2420" s="62"/>
      <c r="M2420" s="83"/>
      <c r="N2420" s="83"/>
      <c r="O2420" s="62"/>
    </row>
    <row r="2421" spans="9:15" s="61" customFormat="1" x14ac:dyDescent="0.35">
      <c r="I2421" s="116"/>
      <c r="K2421" s="62"/>
      <c r="L2421" s="62"/>
      <c r="M2421" s="83"/>
      <c r="N2421" s="83"/>
      <c r="O2421" s="62"/>
    </row>
    <row r="2422" spans="9:15" s="61" customFormat="1" x14ac:dyDescent="0.35">
      <c r="I2422" s="116"/>
      <c r="K2422" s="62"/>
      <c r="L2422" s="62"/>
      <c r="M2422" s="83"/>
      <c r="N2422" s="83"/>
      <c r="O2422" s="62"/>
    </row>
    <row r="2423" spans="9:15" s="61" customFormat="1" x14ac:dyDescent="0.35">
      <c r="I2423" s="116"/>
      <c r="K2423" s="62"/>
      <c r="L2423" s="62"/>
      <c r="M2423" s="83"/>
      <c r="N2423" s="83"/>
      <c r="O2423" s="62"/>
    </row>
    <row r="2424" spans="9:15" s="61" customFormat="1" x14ac:dyDescent="0.35">
      <c r="I2424" s="116"/>
      <c r="K2424" s="62"/>
      <c r="L2424" s="62"/>
      <c r="M2424" s="83"/>
      <c r="N2424" s="83"/>
      <c r="O2424" s="62"/>
    </row>
    <row r="2425" spans="9:15" s="61" customFormat="1" x14ac:dyDescent="0.35">
      <c r="I2425" s="116"/>
      <c r="K2425" s="62"/>
      <c r="L2425" s="62"/>
      <c r="M2425" s="83"/>
      <c r="N2425" s="83"/>
      <c r="O2425" s="62"/>
    </row>
    <row r="2426" spans="9:15" s="61" customFormat="1" x14ac:dyDescent="0.35">
      <c r="I2426" s="116"/>
      <c r="K2426" s="62"/>
      <c r="L2426" s="62"/>
      <c r="M2426" s="83"/>
      <c r="N2426" s="83"/>
      <c r="O2426" s="62"/>
    </row>
    <row r="2427" spans="9:15" s="61" customFormat="1" x14ac:dyDescent="0.35">
      <c r="I2427" s="116"/>
      <c r="K2427" s="62"/>
      <c r="L2427" s="62"/>
      <c r="M2427" s="83"/>
      <c r="N2427" s="83"/>
      <c r="O2427" s="62"/>
    </row>
    <row r="2428" spans="9:15" s="61" customFormat="1" x14ac:dyDescent="0.35">
      <c r="I2428" s="116"/>
      <c r="K2428" s="62"/>
      <c r="L2428" s="62"/>
      <c r="M2428" s="83"/>
      <c r="N2428" s="83"/>
      <c r="O2428" s="62"/>
    </row>
    <row r="2429" spans="9:15" s="61" customFormat="1" x14ac:dyDescent="0.35">
      <c r="I2429" s="116"/>
      <c r="K2429" s="62"/>
      <c r="L2429" s="62"/>
      <c r="M2429" s="83"/>
      <c r="N2429" s="83"/>
      <c r="O2429" s="62"/>
    </row>
    <row r="2430" spans="9:15" s="61" customFormat="1" x14ac:dyDescent="0.35">
      <c r="I2430" s="116"/>
      <c r="K2430" s="62"/>
      <c r="L2430" s="62"/>
      <c r="M2430" s="83"/>
      <c r="N2430" s="83"/>
      <c r="O2430" s="62"/>
    </row>
    <row r="2431" spans="9:15" s="61" customFormat="1" x14ac:dyDescent="0.35">
      <c r="I2431" s="116"/>
      <c r="K2431" s="62"/>
      <c r="L2431" s="62"/>
      <c r="M2431" s="83"/>
      <c r="N2431" s="83"/>
      <c r="O2431" s="62"/>
    </row>
    <row r="2432" spans="9:15" s="61" customFormat="1" x14ac:dyDescent="0.35">
      <c r="I2432" s="116"/>
      <c r="K2432" s="62"/>
      <c r="L2432" s="62"/>
      <c r="M2432" s="83"/>
      <c r="N2432" s="83"/>
      <c r="O2432" s="62"/>
    </row>
    <row r="2433" spans="9:15" s="61" customFormat="1" x14ac:dyDescent="0.35">
      <c r="I2433" s="116"/>
      <c r="K2433" s="62"/>
      <c r="L2433" s="62"/>
      <c r="M2433" s="83"/>
      <c r="N2433" s="83"/>
      <c r="O2433" s="62"/>
    </row>
    <row r="2434" spans="9:15" s="61" customFormat="1" x14ac:dyDescent="0.35">
      <c r="I2434" s="116"/>
      <c r="K2434" s="62"/>
      <c r="L2434" s="62"/>
      <c r="M2434" s="83"/>
      <c r="N2434" s="83"/>
      <c r="O2434" s="62"/>
    </row>
    <row r="2435" spans="9:15" s="61" customFormat="1" x14ac:dyDescent="0.35">
      <c r="I2435" s="116"/>
      <c r="K2435" s="62"/>
      <c r="L2435" s="62"/>
      <c r="M2435" s="83"/>
      <c r="N2435" s="83"/>
      <c r="O2435" s="62"/>
    </row>
    <row r="2436" spans="9:15" s="61" customFormat="1" x14ac:dyDescent="0.35">
      <c r="I2436" s="116"/>
      <c r="K2436" s="62"/>
      <c r="L2436" s="62"/>
      <c r="M2436" s="83"/>
      <c r="N2436" s="83"/>
      <c r="O2436" s="62"/>
    </row>
    <row r="2437" spans="9:15" s="61" customFormat="1" x14ac:dyDescent="0.35">
      <c r="I2437" s="116"/>
      <c r="K2437" s="62"/>
      <c r="L2437" s="62"/>
      <c r="M2437" s="83"/>
      <c r="N2437" s="83"/>
      <c r="O2437" s="62"/>
    </row>
    <row r="2438" spans="9:15" s="61" customFormat="1" x14ac:dyDescent="0.35">
      <c r="I2438" s="116"/>
      <c r="K2438" s="62"/>
      <c r="L2438" s="62"/>
      <c r="M2438" s="83"/>
      <c r="N2438" s="83"/>
      <c r="O2438" s="62"/>
    </row>
    <row r="2439" spans="9:15" s="61" customFormat="1" x14ac:dyDescent="0.35">
      <c r="I2439" s="116"/>
      <c r="K2439" s="62"/>
      <c r="L2439" s="62"/>
      <c r="M2439" s="83"/>
      <c r="N2439" s="83"/>
      <c r="O2439" s="62"/>
    </row>
    <row r="2440" spans="9:15" s="61" customFormat="1" x14ac:dyDescent="0.35">
      <c r="I2440" s="116"/>
      <c r="K2440" s="62"/>
      <c r="L2440" s="62"/>
      <c r="M2440" s="83"/>
      <c r="N2440" s="83"/>
      <c r="O2440" s="62"/>
    </row>
    <row r="2441" spans="9:15" s="61" customFormat="1" x14ac:dyDescent="0.35">
      <c r="I2441" s="116"/>
      <c r="K2441" s="62"/>
      <c r="L2441" s="62"/>
      <c r="M2441" s="83"/>
      <c r="N2441" s="83"/>
      <c r="O2441" s="62"/>
    </row>
    <row r="2442" spans="9:15" s="61" customFormat="1" x14ac:dyDescent="0.35">
      <c r="I2442" s="116"/>
      <c r="K2442" s="62"/>
      <c r="L2442" s="62"/>
      <c r="M2442" s="83"/>
      <c r="N2442" s="83"/>
      <c r="O2442" s="62"/>
    </row>
    <row r="2443" spans="9:15" s="61" customFormat="1" x14ac:dyDescent="0.35">
      <c r="I2443" s="116"/>
      <c r="K2443" s="62"/>
      <c r="L2443" s="62"/>
      <c r="M2443" s="83"/>
      <c r="N2443" s="83"/>
      <c r="O2443" s="62"/>
    </row>
    <row r="2444" spans="9:15" s="61" customFormat="1" x14ac:dyDescent="0.35">
      <c r="I2444" s="116"/>
      <c r="K2444" s="62"/>
      <c r="L2444" s="62"/>
      <c r="M2444" s="83"/>
      <c r="N2444" s="83"/>
      <c r="O2444" s="62"/>
    </row>
    <row r="2445" spans="9:15" s="61" customFormat="1" x14ac:dyDescent="0.35">
      <c r="I2445" s="116"/>
      <c r="K2445" s="62"/>
      <c r="L2445" s="62"/>
      <c r="M2445" s="83"/>
      <c r="N2445" s="83"/>
      <c r="O2445" s="62"/>
    </row>
    <row r="2446" spans="9:15" s="61" customFormat="1" x14ac:dyDescent="0.35">
      <c r="I2446" s="116"/>
      <c r="K2446" s="62"/>
      <c r="L2446" s="62"/>
      <c r="M2446" s="83"/>
      <c r="N2446" s="83"/>
      <c r="O2446" s="62"/>
    </row>
    <row r="2447" spans="9:15" s="61" customFormat="1" x14ac:dyDescent="0.35">
      <c r="I2447" s="116"/>
      <c r="K2447" s="62"/>
      <c r="L2447" s="62"/>
      <c r="M2447" s="83"/>
      <c r="N2447" s="83"/>
      <c r="O2447" s="62"/>
    </row>
    <row r="2448" spans="9:15" s="61" customFormat="1" x14ac:dyDescent="0.35">
      <c r="I2448" s="116"/>
      <c r="K2448" s="62"/>
      <c r="L2448" s="62"/>
      <c r="M2448" s="83"/>
      <c r="N2448" s="83"/>
      <c r="O2448" s="62"/>
    </row>
    <row r="2449" spans="9:15" s="61" customFormat="1" x14ac:dyDescent="0.35">
      <c r="I2449" s="116"/>
      <c r="K2449" s="62"/>
      <c r="L2449" s="62"/>
      <c r="M2449" s="83"/>
      <c r="N2449" s="83"/>
      <c r="O2449" s="62"/>
    </row>
    <row r="2450" spans="9:15" s="61" customFormat="1" x14ac:dyDescent="0.35">
      <c r="I2450" s="116"/>
      <c r="K2450" s="62"/>
      <c r="L2450" s="62"/>
      <c r="M2450" s="83"/>
      <c r="N2450" s="83"/>
      <c r="O2450" s="62"/>
    </row>
    <row r="2451" spans="9:15" s="61" customFormat="1" x14ac:dyDescent="0.35">
      <c r="I2451" s="116"/>
      <c r="K2451" s="62"/>
      <c r="L2451" s="62"/>
      <c r="M2451" s="83"/>
      <c r="N2451" s="83"/>
      <c r="O2451" s="62"/>
    </row>
    <row r="2452" spans="9:15" s="61" customFormat="1" x14ac:dyDescent="0.35">
      <c r="I2452" s="116"/>
      <c r="K2452" s="62"/>
      <c r="L2452" s="62"/>
      <c r="M2452" s="83"/>
      <c r="N2452" s="83"/>
      <c r="O2452" s="62"/>
    </row>
    <row r="2453" spans="9:15" s="61" customFormat="1" x14ac:dyDescent="0.35">
      <c r="I2453" s="116"/>
      <c r="K2453" s="62"/>
      <c r="L2453" s="62"/>
      <c r="M2453" s="83"/>
      <c r="N2453" s="83"/>
      <c r="O2453" s="62"/>
    </row>
    <row r="2454" spans="9:15" s="61" customFormat="1" x14ac:dyDescent="0.35">
      <c r="I2454" s="116"/>
      <c r="K2454" s="62"/>
      <c r="L2454" s="62"/>
      <c r="M2454" s="83"/>
      <c r="N2454" s="83"/>
      <c r="O2454" s="62"/>
    </row>
    <row r="2455" spans="9:15" s="61" customFormat="1" x14ac:dyDescent="0.35">
      <c r="I2455" s="116"/>
      <c r="K2455" s="62"/>
      <c r="L2455" s="62"/>
      <c r="M2455" s="83"/>
      <c r="N2455" s="83"/>
      <c r="O2455" s="62"/>
    </row>
    <row r="2456" spans="9:15" s="61" customFormat="1" x14ac:dyDescent="0.35">
      <c r="I2456" s="116"/>
      <c r="K2456" s="62"/>
      <c r="L2456" s="62"/>
      <c r="M2456" s="83"/>
      <c r="N2456" s="83"/>
      <c r="O2456" s="62"/>
    </row>
    <row r="2457" spans="9:15" s="61" customFormat="1" x14ac:dyDescent="0.35">
      <c r="I2457" s="116"/>
      <c r="K2457" s="62"/>
      <c r="L2457" s="62"/>
      <c r="M2457" s="83"/>
      <c r="N2457" s="83"/>
      <c r="O2457" s="62"/>
    </row>
    <row r="2458" spans="9:15" s="61" customFormat="1" x14ac:dyDescent="0.35">
      <c r="I2458" s="116"/>
      <c r="K2458" s="62"/>
      <c r="L2458" s="62"/>
      <c r="M2458" s="83"/>
      <c r="N2458" s="83"/>
      <c r="O2458" s="62"/>
    </row>
    <row r="2459" spans="9:15" s="61" customFormat="1" x14ac:dyDescent="0.35">
      <c r="I2459" s="116"/>
      <c r="K2459" s="62"/>
      <c r="L2459" s="62"/>
      <c r="M2459" s="83"/>
      <c r="N2459" s="83"/>
      <c r="O2459" s="62"/>
    </row>
    <row r="2460" spans="9:15" s="61" customFormat="1" x14ac:dyDescent="0.35">
      <c r="I2460" s="116"/>
      <c r="K2460" s="62"/>
      <c r="L2460" s="62"/>
      <c r="M2460" s="83"/>
      <c r="N2460" s="83"/>
      <c r="O2460" s="62"/>
    </row>
    <row r="2461" spans="9:15" s="61" customFormat="1" x14ac:dyDescent="0.35">
      <c r="I2461" s="116"/>
      <c r="K2461" s="62"/>
      <c r="L2461" s="62"/>
      <c r="M2461" s="83"/>
      <c r="N2461" s="83"/>
      <c r="O2461" s="62"/>
    </row>
    <row r="2462" spans="9:15" s="61" customFormat="1" x14ac:dyDescent="0.35">
      <c r="I2462" s="116"/>
      <c r="K2462" s="62"/>
      <c r="L2462" s="62"/>
      <c r="M2462" s="83"/>
      <c r="N2462" s="83"/>
      <c r="O2462" s="62"/>
    </row>
    <row r="2463" spans="9:15" s="61" customFormat="1" x14ac:dyDescent="0.35">
      <c r="I2463" s="116"/>
      <c r="K2463" s="62"/>
      <c r="L2463" s="62"/>
      <c r="M2463" s="83"/>
      <c r="N2463" s="83"/>
      <c r="O2463" s="62"/>
    </row>
    <row r="2464" spans="9:15" s="61" customFormat="1" x14ac:dyDescent="0.35">
      <c r="I2464" s="116"/>
      <c r="K2464" s="62"/>
      <c r="L2464" s="62"/>
      <c r="M2464" s="83"/>
      <c r="N2464" s="83"/>
      <c r="O2464" s="62"/>
    </row>
    <row r="2465" spans="9:15" s="61" customFormat="1" x14ac:dyDescent="0.35">
      <c r="I2465" s="116"/>
      <c r="K2465" s="62"/>
      <c r="L2465" s="62"/>
      <c r="M2465" s="83"/>
      <c r="N2465" s="83"/>
      <c r="O2465" s="62"/>
    </row>
    <row r="2466" spans="9:15" s="61" customFormat="1" x14ac:dyDescent="0.35">
      <c r="I2466" s="116"/>
      <c r="K2466" s="62"/>
      <c r="L2466" s="62"/>
      <c r="M2466" s="83"/>
      <c r="N2466" s="83"/>
      <c r="O2466" s="62"/>
    </row>
    <row r="2467" spans="9:15" s="61" customFormat="1" x14ac:dyDescent="0.35">
      <c r="I2467" s="116"/>
      <c r="K2467" s="62"/>
      <c r="L2467" s="62"/>
      <c r="M2467" s="83"/>
      <c r="N2467" s="83"/>
      <c r="O2467" s="62"/>
    </row>
    <row r="2468" spans="9:15" s="61" customFormat="1" x14ac:dyDescent="0.35">
      <c r="I2468" s="116"/>
      <c r="K2468" s="62"/>
      <c r="L2468" s="62"/>
      <c r="M2468" s="83"/>
      <c r="N2468" s="83"/>
      <c r="O2468" s="62"/>
    </row>
    <row r="2469" spans="9:15" s="61" customFormat="1" x14ac:dyDescent="0.35">
      <c r="I2469" s="116"/>
      <c r="K2469" s="62"/>
      <c r="L2469" s="62"/>
      <c r="M2469" s="83"/>
      <c r="N2469" s="83"/>
      <c r="O2469" s="62"/>
    </row>
    <row r="2470" spans="9:15" s="61" customFormat="1" x14ac:dyDescent="0.35">
      <c r="I2470" s="116"/>
      <c r="K2470" s="62"/>
      <c r="L2470" s="62"/>
      <c r="M2470" s="83"/>
      <c r="N2470" s="83"/>
      <c r="O2470" s="62"/>
    </row>
    <row r="2471" spans="9:15" s="61" customFormat="1" x14ac:dyDescent="0.35">
      <c r="I2471" s="116"/>
      <c r="K2471" s="62"/>
      <c r="L2471" s="62"/>
      <c r="M2471" s="83"/>
      <c r="N2471" s="83"/>
      <c r="O2471" s="62"/>
    </row>
    <row r="2472" spans="9:15" s="61" customFormat="1" x14ac:dyDescent="0.35">
      <c r="I2472" s="116"/>
      <c r="K2472" s="62"/>
      <c r="L2472" s="62"/>
      <c r="M2472" s="83"/>
      <c r="N2472" s="83"/>
      <c r="O2472" s="62"/>
    </row>
    <row r="2473" spans="9:15" s="61" customFormat="1" x14ac:dyDescent="0.35">
      <c r="I2473" s="116"/>
      <c r="K2473" s="62"/>
      <c r="L2473" s="62"/>
      <c r="M2473" s="83"/>
      <c r="N2473" s="83"/>
      <c r="O2473" s="62"/>
    </row>
    <row r="2474" spans="9:15" s="61" customFormat="1" x14ac:dyDescent="0.35">
      <c r="I2474" s="116"/>
      <c r="K2474" s="62"/>
      <c r="L2474" s="62"/>
      <c r="M2474" s="83"/>
      <c r="N2474" s="83"/>
      <c r="O2474" s="62"/>
    </row>
    <row r="2475" spans="9:15" s="61" customFormat="1" x14ac:dyDescent="0.35">
      <c r="I2475" s="116"/>
      <c r="K2475" s="62"/>
      <c r="L2475" s="62"/>
      <c r="M2475" s="83"/>
      <c r="N2475" s="83"/>
      <c r="O2475" s="62"/>
    </row>
    <row r="2476" spans="9:15" s="61" customFormat="1" x14ac:dyDescent="0.35">
      <c r="I2476" s="116"/>
      <c r="K2476" s="62"/>
      <c r="L2476" s="62"/>
      <c r="M2476" s="83"/>
      <c r="N2476" s="83"/>
      <c r="O2476" s="62"/>
    </row>
    <row r="2477" spans="9:15" s="61" customFormat="1" x14ac:dyDescent="0.35">
      <c r="I2477" s="116"/>
      <c r="K2477" s="62"/>
      <c r="L2477" s="62"/>
      <c r="M2477" s="83"/>
      <c r="N2477" s="83"/>
      <c r="O2477" s="62"/>
    </row>
    <row r="2478" spans="9:15" s="61" customFormat="1" x14ac:dyDescent="0.35">
      <c r="I2478" s="116"/>
      <c r="K2478" s="62"/>
      <c r="L2478" s="62"/>
      <c r="M2478" s="83"/>
      <c r="N2478" s="83"/>
      <c r="O2478" s="62"/>
    </row>
    <row r="2479" spans="9:15" s="61" customFormat="1" x14ac:dyDescent="0.35">
      <c r="I2479" s="116"/>
      <c r="K2479" s="62"/>
      <c r="L2479" s="62"/>
      <c r="M2479" s="83"/>
      <c r="N2479" s="83"/>
      <c r="O2479" s="62"/>
    </row>
    <row r="2480" spans="9:15" s="61" customFormat="1" x14ac:dyDescent="0.35">
      <c r="I2480" s="116"/>
      <c r="K2480" s="62"/>
      <c r="L2480" s="62"/>
      <c r="M2480" s="83"/>
      <c r="N2480" s="83"/>
      <c r="O2480" s="62"/>
    </row>
    <row r="2481" spans="9:15" s="61" customFormat="1" x14ac:dyDescent="0.35">
      <c r="I2481" s="116"/>
      <c r="K2481" s="62"/>
      <c r="L2481" s="62"/>
      <c r="M2481" s="83"/>
      <c r="N2481" s="83"/>
      <c r="O2481" s="62"/>
    </row>
    <row r="2482" spans="9:15" s="61" customFormat="1" x14ac:dyDescent="0.35">
      <c r="I2482" s="116"/>
      <c r="K2482" s="62"/>
      <c r="L2482" s="62"/>
      <c r="M2482" s="83"/>
      <c r="N2482" s="83"/>
      <c r="O2482" s="62"/>
    </row>
    <row r="2483" spans="9:15" s="61" customFormat="1" x14ac:dyDescent="0.35">
      <c r="I2483" s="116"/>
      <c r="K2483" s="62"/>
      <c r="L2483" s="62"/>
      <c r="M2483" s="83"/>
      <c r="N2483" s="83"/>
      <c r="O2483" s="62"/>
    </row>
    <row r="2484" spans="9:15" s="61" customFormat="1" x14ac:dyDescent="0.35">
      <c r="I2484" s="116"/>
      <c r="K2484" s="62"/>
      <c r="L2484" s="62"/>
      <c r="M2484" s="83"/>
      <c r="N2484" s="83"/>
      <c r="O2484" s="62"/>
    </row>
    <row r="2485" spans="9:15" s="61" customFormat="1" x14ac:dyDescent="0.35">
      <c r="I2485" s="116"/>
      <c r="K2485" s="62"/>
      <c r="L2485" s="62"/>
      <c r="M2485" s="83"/>
      <c r="N2485" s="83"/>
      <c r="O2485" s="62"/>
    </row>
    <row r="2486" spans="9:15" s="61" customFormat="1" x14ac:dyDescent="0.35">
      <c r="I2486" s="116"/>
      <c r="K2486" s="62"/>
      <c r="L2486" s="62"/>
      <c r="M2486" s="83"/>
      <c r="N2486" s="83"/>
      <c r="O2486" s="62"/>
    </row>
    <row r="2487" spans="9:15" s="61" customFormat="1" x14ac:dyDescent="0.35">
      <c r="I2487" s="116"/>
      <c r="K2487" s="62"/>
      <c r="L2487" s="62"/>
      <c r="M2487" s="83"/>
      <c r="N2487" s="83"/>
      <c r="O2487" s="62"/>
    </row>
    <row r="2488" spans="9:15" s="61" customFormat="1" x14ac:dyDescent="0.35">
      <c r="I2488" s="116"/>
      <c r="K2488" s="62"/>
      <c r="L2488" s="62"/>
      <c r="M2488" s="83"/>
      <c r="N2488" s="83"/>
      <c r="O2488" s="62"/>
    </row>
    <row r="2489" spans="9:15" s="61" customFormat="1" x14ac:dyDescent="0.35">
      <c r="I2489" s="116"/>
      <c r="K2489" s="62"/>
      <c r="L2489" s="62"/>
      <c r="M2489" s="83"/>
      <c r="N2489" s="83"/>
      <c r="O2489" s="62"/>
    </row>
    <row r="2490" spans="9:15" s="61" customFormat="1" x14ac:dyDescent="0.35">
      <c r="I2490" s="116"/>
      <c r="K2490" s="62"/>
      <c r="L2490" s="62"/>
      <c r="M2490" s="83"/>
      <c r="N2490" s="83"/>
      <c r="O2490" s="62"/>
    </row>
    <row r="2491" spans="9:15" s="61" customFormat="1" x14ac:dyDescent="0.35">
      <c r="I2491" s="116"/>
      <c r="K2491" s="62"/>
      <c r="L2491" s="62"/>
      <c r="M2491" s="83"/>
      <c r="N2491" s="83"/>
      <c r="O2491" s="62"/>
    </row>
    <row r="2492" spans="9:15" s="61" customFormat="1" x14ac:dyDescent="0.35">
      <c r="I2492" s="116"/>
      <c r="K2492" s="62"/>
      <c r="L2492" s="62"/>
      <c r="M2492" s="83"/>
      <c r="N2492" s="83"/>
      <c r="O2492" s="62"/>
    </row>
    <row r="2493" spans="9:15" s="61" customFormat="1" x14ac:dyDescent="0.35">
      <c r="I2493" s="116"/>
      <c r="K2493" s="62"/>
      <c r="L2493" s="62"/>
      <c r="M2493" s="83"/>
      <c r="N2493" s="83"/>
      <c r="O2493" s="62"/>
    </row>
    <row r="2494" spans="9:15" s="61" customFormat="1" x14ac:dyDescent="0.35">
      <c r="I2494" s="116"/>
      <c r="K2494" s="62"/>
      <c r="L2494" s="62"/>
      <c r="M2494" s="83"/>
      <c r="N2494" s="83"/>
      <c r="O2494" s="62"/>
    </row>
    <row r="2495" spans="9:15" s="61" customFormat="1" x14ac:dyDescent="0.35">
      <c r="I2495" s="116"/>
      <c r="K2495" s="62"/>
      <c r="L2495" s="62"/>
      <c r="M2495" s="83"/>
      <c r="N2495" s="83"/>
      <c r="O2495" s="62"/>
    </row>
    <row r="2496" spans="9:15" s="61" customFormat="1" x14ac:dyDescent="0.35">
      <c r="I2496" s="116"/>
      <c r="K2496" s="62"/>
      <c r="L2496" s="62"/>
      <c r="M2496" s="83"/>
      <c r="N2496" s="83"/>
      <c r="O2496" s="62"/>
    </row>
    <row r="2497" spans="9:15" s="61" customFormat="1" x14ac:dyDescent="0.35">
      <c r="I2497" s="116"/>
      <c r="K2497" s="62"/>
      <c r="L2497" s="62"/>
      <c r="M2497" s="83"/>
      <c r="N2497" s="83"/>
      <c r="O2497" s="62"/>
    </row>
    <row r="2498" spans="9:15" s="61" customFormat="1" x14ac:dyDescent="0.35">
      <c r="I2498" s="116"/>
      <c r="K2498" s="62"/>
      <c r="L2498" s="62"/>
      <c r="M2498" s="83"/>
      <c r="N2498" s="83"/>
      <c r="O2498" s="62"/>
    </row>
    <row r="2499" spans="9:15" s="61" customFormat="1" x14ac:dyDescent="0.35">
      <c r="I2499" s="116"/>
      <c r="K2499" s="62"/>
      <c r="L2499" s="62"/>
      <c r="M2499" s="83"/>
      <c r="N2499" s="83"/>
      <c r="O2499" s="62"/>
    </row>
    <row r="2500" spans="9:15" s="61" customFormat="1" x14ac:dyDescent="0.35">
      <c r="I2500" s="116"/>
      <c r="K2500" s="62"/>
      <c r="L2500" s="62"/>
      <c r="M2500" s="83"/>
      <c r="N2500" s="83"/>
      <c r="O2500" s="62"/>
    </row>
    <row r="2501" spans="9:15" s="61" customFormat="1" x14ac:dyDescent="0.35">
      <c r="I2501" s="116"/>
      <c r="K2501" s="62"/>
      <c r="L2501" s="62"/>
      <c r="M2501" s="83"/>
      <c r="N2501" s="83"/>
      <c r="O2501" s="62"/>
    </row>
    <row r="2502" spans="9:15" s="61" customFormat="1" x14ac:dyDescent="0.35">
      <c r="I2502" s="116"/>
      <c r="K2502" s="62"/>
      <c r="L2502" s="62"/>
      <c r="M2502" s="83"/>
      <c r="N2502" s="83"/>
      <c r="O2502" s="62"/>
    </row>
    <row r="2503" spans="9:15" s="61" customFormat="1" x14ac:dyDescent="0.35">
      <c r="I2503" s="116"/>
      <c r="K2503" s="62"/>
      <c r="L2503" s="62"/>
      <c r="M2503" s="83"/>
      <c r="N2503" s="83"/>
      <c r="O2503" s="62"/>
    </row>
    <row r="2504" spans="9:15" s="61" customFormat="1" x14ac:dyDescent="0.35">
      <c r="I2504" s="116"/>
      <c r="K2504" s="62"/>
      <c r="L2504" s="62"/>
      <c r="M2504" s="83"/>
      <c r="N2504" s="83"/>
      <c r="O2504" s="62"/>
    </row>
    <row r="2505" spans="9:15" s="61" customFormat="1" x14ac:dyDescent="0.35">
      <c r="I2505" s="116"/>
      <c r="K2505" s="62"/>
      <c r="L2505" s="62"/>
      <c r="M2505" s="83"/>
      <c r="N2505" s="83"/>
      <c r="O2505" s="62"/>
    </row>
    <row r="2506" spans="9:15" s="61" customFormat="1" x14ac:dyDescent="0.35">
      <c r="I2506" s="116"/>
      <c r="K2506" s="62"/>
      <c r="L2506" s="62"/>
      <c r="M2506" s="83"/>
      <c r="N2506" s="83"/>
      <c r="O2506" s="62"/>
    </row>
    <row r="2507" spans="9:15" s="61" customFormat="1" x14ac:dyDescent="0.35">
      <c r="I2507" s="116"/>
      <c r="K2507" s="62"/>
      <c r="L2507" s="62"/>
      <c r="M2507" s="83"/>
      <c r="N2507" s="83"/>
      <c r="O2507" s="62"/>
    </row>
    <row r="2508" spans="9:15" s="61" customFormat="1" x14ac:dyDescent="0.35">
      <c r="I2508" s="116"/>
      <c r="K2508" s="62"/>
      <c r="L2508" s="62"/>
      <c r="M2508" s="83"/>
      <c r="N2508" s="83"/>
      <c r="O2508" s="62"/>
    </row>
    <row r="2509" spans="9:15" s="61" customFormat="1" x14ac:dyDescent="0.35">
      <c r="I2509" s="116"/>
      <c r="K2509" s="62"/>
      <c r="L2509" s="62"/>
      <c r="M2509" s="83"/>
      <c r="N2509" s="83"/>
      <c r="O2509" s="62"/>
    </row>
    <row r="2510" spans="9:15" s="61" customFormat="1" x14ac:dyDescent="0.35">
      <c r="I2510" s="116"/>
      <c r="K2510" s="62"/>
      <c r="L2510" s="62"/>
      <c r="M2510" s="83"/>
      <c r="N2510" s="83"/>
      <c r="O2510" s="62"/>
    </row>
    <row r="2511" spans="9:15" s="61" customFormat="1" x14ac:dyDescent="0.35">
      <c r="I2511" s="116"/>
      <c r="K2511" s="62"/>
      <c r="L2511" s="62"/>
      <c r="M2511" s="83"/>
      <c r="N2511" s="83"/>
      <c r="O2511" s="62"/>
    </row>
    <row r="2512" spans="9:15" s="61" customFormat="1" x14ac:dyDescent="0.35">
      <c r="I2512" s="116"/>
      <c r="K2512" s="62"/>
      <c r="L2512" s="62"/>
      <c r="M2512" s="83"/>
      <c r="N2512" s="83"/>
      <c r="O2512" s="62"/>
    </row>
    <row r="2513" spans="9:15" s="61" customFormat="1" x14ac:dyDescent="0.35">
      <c r="I2513" s="116"/>
      <c r="K2513" s="62"/>
      <c r="L2513" s="62"/>
      <c r="M2513" s="83"/>
      <c r="N2513" s="83"/>
      <c r="O2513" s="62"/>
    </row>
    <row r="2514" spans="9:15" s="61" customFormat="1" x14ac:dyDescent="0.35">
      <c r="I2514" s="116"/>
      <c r="K2514" s="62"/>
      <c r="L2514" s="62"/>
      <c r="M2514" s="83"/>
      <c r="N2514" s="83"/>
      <c r="O2514" s="62"/>
    </row>
    <row r="2515" spans="9:15" s="61" customFormat="1" x14ac:dyDescent="0.35">
      <c r="I2515" s="116"/>
      <c r="K2515" s="62"/>
      <c r="L2515" s="62"/>
      <c r="M2515" s="83"/>
      <c r="N2515" s="83"/>
      <c r="O2515" s="62"/>
    </row>
    <row r="2516" spans="9:15" s="61" customFormat="1" x14ac:dyDescent="0.35">
      <c r="I2516" s="116"/>
      <c r="K2516" s="62"/>
      <c r="L2516" s="62"/>
      <c r="M2516" s="83"/>
      <c r="N2516" s="83"/>
      <c r="O2516" s="62"/>
    </row>
    <row r="2517" spans="9:15" s="61" customFormat="1" x14ac:dyDescent="0.35">
      <c r="I2517" s="116"/>
      <c r="K2517" s="62"/>
      <c r="L2517" s="62"/>
      <c r="M2517" s="83"/>
      <c r="N2517" s="83"/>
      <c r="O2517" s="62"/>
    </row>
    <row r="2518" spans="9:15" s="61" customFormat="1" x14ac:dyDescent="0.35">
      <c r="I2518" s="116"/>
      <c r="K2518" s="62"/>
      <c r="L2518" s="62"/>
      <c r="M2518" s="83"/>
      <c r="N2518" s="83"/>
      <c r="O2518" s="62"/>
    </row>
    <row r="2519" spans="9:15" s="61" customFormat="1" x14ac:dyDescent="0.35">
      <c r="I2519" s="116"/>
      <c r="K2519" s="62"/>
      <c r="L2519" s="62"/>
      <c r="M2519" s="83"/>
      <c r="N2519" s="83"/>
      <c r="O2519" s="62"/>
    </row>
    <row r="2520" spans="9:15" s="61" customFormat="1" x14ac:dyDescent="0.35">
      <c r="I2520" s="116"/>
      <c r="K2520" s="62"/>
      <c r="L2520" s="62"/>
      <c r="M2520" s="83"/>
      <c r="N2520" s="83"/>
      <c r="O2520" s="62"/>
    </row>
    <row r="2521" spans="9:15" s="61" customFormat="1" x14ac:dyDescent="0.35">
      <c r="I2521" s="116"/>
      <c r="K2521" s="62"/>
      <c r="L2521" s="62"/>
      <c r="M2521" s="83"/>
      <c r="N2521" s="83"/>
      <c r="O2521" s="62"/>
    </row>
    <row r="2522" spans="9:15" s="61" customFormat="1" x14ac:dyDescent="0.35">
      <c r="I2522" s="116"/>
      <c r="K2522" s="62"/>
      <c r="L2522" s="62"/>
      <c r="M2522" s="83"/>
      <c r="N2522" s="83"/>
      <c r="O2522" s="62"/>
    </row>
    <row r="2523" spans="9:15" s="61" customFormat="1" x14ac:dyDescent="0.35">
      <c r="I2523" s="116"/>
      <c r="K2523" s="62"/>
      <c r="L2523" s="62"/>
      <c r="M2523" s="83"/>
      <c r="N2523" s="83"/>
      <c r="O2523" s="62"/>
    </row>
    <row r="2524" spans="9:15" s="61" customFormat="1" x14ac:dyDescent="0.35">
      <c r="I2524" s="116"/>
      <c r="K2524" s="62"/>
      <c r="L2524" s="62"/>
      <c r="M2524" s="83"/>
      <c r="N2524" s="83"/>
      <c r="O2524" s="62"/>
    </row>
    <row r="2525" spans="9:15" s="61" customFormat="1" x14ac:dyDescent="0.35">
      <c r="I2525" s="116"/>
      <c r="K2525" s="62"/>
      <c r="L2525" s="62"/>
      <c r="M2525" s="83"/>
      <c r="N2525" s="83"/>
      <c r="O2525" s="62"/>
    </row>
    <row r="2526" spans="9:15" s="61" customFormat="1" x14ac:dyDescent="0.35">
      <c r="I2526" s="116"/>
      <c r="K2526" s="62"/>
      <c r="L2526" s="62"/>
      <c r="M2526" s="83"/>
      <c r="N2526" s="83"/>
      <c r="O2526" s="62"/>
    </row>
    <row r="2527" spans="9:15" s="61" customFormat="1" x14ac:dyDescent="0.35">
      <c r="I2527" s="116"/>
      <c r="K2527" s="62"/>
      <c r="L2527" s="62"/>
      <c r="M2527" s="83"/>
      <c r="N2527" s="83"/>
      <c r="O2527" s="62"/>
    </row>
    <row r="2528" spans="9:15" s="61" customFormat="1" x14ac:dyDescent="0.35">
      <c r="I2528" s="116"/>
      <c r="K2528" s="62"/>
      <c r="L2528" s="62"/>
      <c r="M2528" s="83"/>
      <c r="N2528" s="83"/>
      <c r="O2528" s="62"/>
    </row>
    <row r="2529" spans="9:15" s="61" customFormat="1" x14ac:dyDescent="0.35">
      <c r="I2529" s="116"/>
      <c r="K2529" s="62"/>
      <c r="L2529" s="62"/>
      <c r="M2529" s="83"/>
      <c r="N2529" s="83"/>
      <c r="O2529" s="62"/>
    </row>
    <row r="2530" spans="9:15" s="61" customFormat="1" x14ac:dyDescent="0.35">
      <c r="I2530" s="116"/>
      <c r="K2530" s="62"/>
      <c r="L2530" s="62"/>
      <c r="M2530" s="83"/>
      <c r="N2530" s="83"/>
      <c r="O2530" s="62"/>
    </row>
    <row r="2531" spans="9:15" s="61" customFormat="1" x14ac:dyDescent="0.35">
      <c r="I2531" s="116"/>
      <c r="K2531" s="62"/>
      <c r="L2531" s="62"/>
      <c r="M2531" s="83"/>
      <c r="N2531" s="83"/>
      <c r="O2531" s="62"/>
    </row>
    <row r="2532" spans="9:15" s="61" customFormat="1" x14ac:dyDescent="0.35">
      <c r="I2532" s="116"/>
      <c r="K2532" s="62"/>
      <c r="L2532" s="62"/>
      <c r="M2532" s="83"/>
      <c r="N2532" s="83"/>
      <c r="O2532" s="62"/>
    </row>
    <row r="2533" spans="9:15" s="61" customFormat="1" x14ac:dyDescent="0.35">
      <c r="I2533" s="116"/>
      <c r="K2533" s="62"/>
      <c r="L2533" s="62"/>
      <c r="M2533" s="83"/>
      <c r="N2533" s="83"/>
      <c r="O2533" s="62"/>
    </row>
    <row r="2534" spans="9:15" s="61" customFormat="1" x14ac:dyDescent="0.35">
      <c r="I2534" s="116"/>
      <c r="K2534" s="62"/>
      <c r="L2534" s="62"/>
      <c r="M2534" s="83"/>
      <c r="N2534" s="83"/>
      <c r="O2534" s="62"/>
    </row>
    <row r="2535" spans="9:15" s="61" customFormat="1" x14ac:dyDescent="0.35">
      <c r="I2535" s="116"/>
      <c r="K2535" s="62"/>
      <c r="L2535" s="62"/>
      <c r="M2535" s="83"/>
      <c r="N2535" s="83"/>
      <c r="O2535" s="62"/>
    </row>
    <row r="2536" spans="9:15" s="61" customFormat="1" x14ac:dyDescent="0.35">
      <c r="I2536" s="116"/>
      <c r="K2536" s="62"/>
      <c r="L2536" s="62"/>
      <c r="M2536" s="83"/>
      <c r="N2536" s="83"/>
      <c r="O2536" s="62"/>
    </row>
    <row r="2537" spans="9:15" s="61" customFormat="1" x14ac:dyDescent="0.35">
      <c r="I2537" s="116"/>
      <c r="K2537" s="62"/>
      <c r="L2537" s="62"/>
      <c r="M2537" s="83"/>
      <c r="N2537" s="83"/>
      <c r="O2537" s="62"/>
    </row>
    <row r="2538" spans="9:15" s="61" customFormat="1" x14ac:dyDescent="0.35">
      <c r="I2538" s="116"/>
      <c r="K2538" s="62"/>
      <c r="L2538" s="62"/>
      <c r="M2538" s="83"/>
      <c r="N2538" s="83"/>
      <c r="O2538" s="62"/>
    </row>
    <row r="2539" spans="9:15" s="61" customFormat="1" x14ac:dyDescent="0.35">
      <c r="I2539" s="116"/>
      <c r="K2539" s="62"/>
      <c r="L2539" s="62"/>
      <c r="M2539" s="83"/>
      <c r="N2539" s="83"/>
      <c r="O2539" s="62"/>
    </row>
    <row r="2540" spans="9:15" s="61" customFormat="1" x14ac:dyDescent="0.35">
      <c r="I2540" s="116"/>
      <c r="K2540" s="62"/>
      <c r="L2540" s="62"/>
      <c r="M2540" s="83"/>
      <c r="N2540" s="83"/>
      <c r="O2540" s="62"/>
    </row>
    <row r="2541" spans="9:15" s="61" customFormat="1" x14ac:dyDescent="0.35">
      <c r="I2541" s="116"/>
      <c r="K2541" s="62"/>
      <c r="L2541" s="62"/>
      <c r="M2541" s="83"/>
      <c r="N2541" s="83"/>
      <c r="O2541" s="62"/>
    </row>
    <row r="2542" spans="9:15" s="61" customFormat="1" x14ac:dyDescent="0.35">
      <c r="I2542" s="116"/>
      <c r="K2542" s="62"/>
      <c r="L2542" s="62"/>
      <c r="M2542" s="83"/>
      <c r="N2542" s="83"/>
      <c r="O2542" s="62"/>
    </row>
    <row r="2543" spans="9:15" s="61" customFormat="1" x14ac:dyDescent="0.35">
      <c r="I2543" s="116"/>
      <c r="K2543" s="62"/>
      <c r="L2543" s="62"/>
      <c r="M2543" s="83"/>
      <c r="N2543" s="83"/>
      <c r="O2543" s="62"/>
    </row>
    <row r="2544" spans="9:15" s="61" customFormat="1" x14ac:dyDescent="0.35">
      <c r="I2544" s="116"/>
      <c r="K2544" s="62"/>
      <c r="L2544" s="62"/>
      <c r="M2544" s="83"/>
      <c r="N2544" s="83"/>
      <c r="O2544" s="62"/>
    </row>
    <row r="2545" spans="9:15" s="61" customFormat="1" x14ac:dyDescent="0.35">
      <c r="I2545" s="116"/>
      <c r="K2545" s="62"/>
      <c r="L2545" s="62"/>
      <c r="M2545" s="83"/>
      <c r="N2545" s="83"/>
      <c r="O2545" s="62"/>
    </row>
    <row r="2546" spans="9:15" s="61" customFormat="1" x14ac:dyDescent="0.35">
      <c r="I2546" s="116"/>
      <c r="K2546" s="62"/>
      <c r="L2546" s="62"/>
      <c r="M2546" s="83"/>
      <c r="N2546" s="83"/>
      <c r="O2546" s="62"/>
    </row>
    <row r="2547" spans="9:15" s="61" customFormat="1" x14ac:dyDescent="0.35">
      <c r="I2547" s="116"/>
      <c r="K2547" s="62"/>
      <c r="L2547" s="62"/>
      <c r="M2547" s="83"/>
      <c r="N2547" s="83"/>
      <c r="O2547" s="62"/>
    </row>
    <row r="2548" spans="9:15" s="61" customFormat="1" x14ac:dyDescent="0.35">
      <c r="I2548" s="116"/>
      <c r="K2548" s="62"/>
      <c r="L2548" s="62"/>
      <c r="M2548" s="83"/>
      <c r="N2548" s="83"/>
      <c r="O2548" s="62"/>
    </row>
    <row r="2549" spans="9:15" s="61" customFormat="1" x14ac:dyDescent="0.35">
      <c r="I2549" s="116"/>
      <c r="K2549" s="62"/>
      <c r="L2549" s="62"/>
      <c r="M2549" s="83"/>
      <c r="N2549" s="83"/>
      <c r="O2549" s="62"/>
    </row>
    <row r="2550" spans="9:15" s="61" customFormat="1" x14ac:dyDescent="0.35">
      <c r="I2550" s="116"/>
      <c r="K2550" s="62"/>
      <c r="L2550" s="62"/>
      <c r="M2550" s="83"/>
      <c r="N2550" s="83"/>
      <c r="O2550" s="62"/>
    </row>
    <row r="2551" spans="9:15" s="61" customFormat="1" x14ac:dyDescent="0.35">
      <c r="I2551" s="116"/>
      <c r="K2551" s="62"/>
      <c r="L2551" s="62"/>
      <c r="M2551" s="83"/>
      <c r="N2551" s="83"/>
      <c r="O2551" s="62"/>
    </row>
    <row r="2552" spans="9:15" s="61" customFormat="1" x14ac:dyDescent="0.35">
      <c r="I2552" s="116"/>
      <c r="K2552" s="62"/>
      <c r="L2552" s="62"/>
      <c r="M2552" s="83"/>
      <c r="N2552" s="83"/>
      <c r="O2552" s="62"/>
    </row>
    <row r="2553" spans="9:15" s="61" customFormat="1" x14ac:dyDescent="0.35">
      <c r="I2553" s="116"/>
      <c r="K2553" s="62"/>
      <c r="L2553" s="62"/>
      <c r="M2553" s="83"/>
      <c r="N2553" s="83"/>
      <c r="O2553" s="62"/>
    </row>
    <row r="2554" spans="9:15" s="61" customFormat="1" x14ac:dyDescent="0.35">
      <c r="I2554" s="116"/>
      <c r="K2554" s="62"/>
      <c r="L2554" s="62"/>
      <c r="M2554" s="83"/>
      <c r="N2554" s="83"/>
      <c r="O2554" s="62"/>
    </row>
    <row r="2555" spans="9:15" s="61" customFormat="1" x14ac:dyDescent="0.35">
      <c r="I2555" s="116"/>
      <c r="K2555" s="62"/>
      <c r="L2555" s="62"/>
      <c r="M2555" s="83"/>
      <c r="N2555" s="83"/>
      <c r="O2555" s="62"/>
    </row>
    <row r="2556" spans="9:15" s="61" customFormat="1" x14ac:dyDescent="0.35">
      <c r="I2556" s="116"/>
      <c r="K2556" s="62"/>
      <c r="L2556" s="62"/>
      <c r="M2556" s="83"/>
      <c r="N2556" s="83"/>
      <c r="O2556" s="62"/>
    </row>
    <row r="2557" spans="9:15" s="61" customFormat="1" x14ac:dyDescent="0.35">
      <c r="I2557" s="116"/>
      <c r="K2557" s="62"/>
      <c r="L2557" s="62"/>
      <c r="M2557" s="83"/>
      <c r="N2557" s="83"/>
      <c r="O2557" s="62"/>
    </row>
    <row r="2558" spans="9:15" s="61" customFormat="1" x14ac:dyDescent="0.35">
      <c r="I2558" s="116"/>
      <c r="K2558" s="62"/>
      <c r="L2558" s="62"/>
      <c r="M2558" s="83"/>
      <c r="N2558" s="83"/>
      <c r="O2558" s="62"/>
    </row>
    <row r="2559" spans="9:15" s="61" customFormat="1" x14ac:dyDescent="0.35">
      <c r="I2559" s="116"/>
      <c r="K2559" s="62"/>
      <c r="L2559" s="62"/>
      <c r="M2559" s="83"/>
      <c r="N2559" s="83"/>
      <c r="O2559" s="62"/>
    </row>
    <row r="2560" spans="9:15" s="61" customFormat="1" x14ac:dyDescent="0.35">
      <c r="I2560" s="116"/>
      <c r="K2560" s="62"/>
      <c r="L2560" s="62"/>
      <c r="M2560" s="83"/>
      <c r="N2560" s="83"/>
      <c r="O2560" s="62"/>
    </row>
    <row r="2561" spans="9:15" s="61" customFormat="1" x14ac:dyDescent="0.35">
      <c r="I2561" s="116"/>
      <c r="K2561" s="62"/>
      <c r="L2561" s="62"/>
      <c r="M2561" s="83"/>
      <c r="N2561" s="83"/>
      <c r="O2561" s="62"/>
    </row>
    <row r="2562" spans="9:15" s="61" customFormat="1" x14ac:dyDescent="0.35">
      <c r="I2562" s="116"/>
      <c r="K2562" s="62"/>
      <c r="L2562" s="62"/>
      <c r="M2562" s="83"/>
      <c r="N2562" s="83"/>
      <c r="O2562" s="62"/>
    </row>
    <row r="2563" spans="9:15" s="61" customFormat="1" x14ac:dyDescent="0.35">
      <c r="I2563" s="116"/>
      <c r="K2563" s="62"/>
      <c r="L2563" s="62"/>
      <c r="M2563" s="83"/>
      <c r="N2563" s="83"/>
      <c r="O2563" s="62"/>
    </row>
    <row r="2564" spans="9:15" s="61" customFormat="1" x14ac:dyDescent="0.35">
      <c r="I2564" s="116"/>
      <c r="K2564" s="62"/>
      <c r="L2564" s="62"/>
      <c r="M2564" s="83"/>
      <c r="N2564" s="83"/>
      <c r="O2564" s="62"/>
    </row>
    <row r="2565" spans="9:15" s="61" customFormat="1" x14ac:dyDescent="0.35">
      <c r="I2565" s="116"/>
      <c r="K2565" s="62"/>
      <c r="L2565" s="62"/>
      <c r="M2565" s="83"/>
      <c r="N2565" s="83"/>
      <c r="O2565" s="62"/>
    </row>
    <row r="2566" spans="9:15" s="61" customFormat="1" x14ac:dyDescent="0.35">
      <c r="I2566" s="116"/>
      <c r="K2566" s="62"/>
      <c r="L2566" s="62"/>
      <c r="M2566" s="83"/>
      <c r="N2566" s="83"/>
      <c r="O2566" s="62"/>
    </row>
    <row r="2567" spans="9:15" s="61" customFormat="1" x14ac:dyDescent="0.35">
      <c r="I2567" s="116"/>
      <c r="K2567" s="62"/>
      <c r="L2567" s="62"/>
      <c r="M2567" s="83"/>
      <c r="N2567" s="83"/>
      <c r="O2567" s="62"/>
    </row>
    <row r="2568" spans="9:15" s="61" customFormat="1" x14ac:dyDescent="0.35">
      <c r="I2568" s="116"/>
      <c r="K2568" s="62"/>
      <c r="L2568" s="62"/>
      <c r="M2568" s="83"/>
      <c r="N2568" s="83"/>
      <c r="O2568" s="62"/>
    </row>
    <row r="2569" spans="9:15" s="61" customFormat="1" x14ac:dyDescent="0.35">
      <c r="I2569" s="116"/>
      <c r="K2569" s="62"/>
      <c r="L2569" s="62"/>
      <c r="M2569" s="83"/>
      <c r="N2569" s="83"/>
      <c r="O2569" s="62"/>
    </row>
    <row r="2570" spans="9:15" s="61" customFormat="1" x14ac:dyDescent="0.35">
      <c r="I2570" s="116"/>
      <c r="K2570" s="62"/>
      <c r="L2570" s="62"/>
      <c r="M2570" s="83"/>
      <c r="N2570" s="83"/>
      <c r="O2570" s="62"/>
    </row>
    <row r="2571" spans="9:15" s="61" customFormat="1" x14ac:dyDescent="0.35">
      <c r="I2571" s="116"/>
      <c r="K2571" s="62"/>
      <c r="L2571" s="62"/>
      <c r="M2571" s="83"/>
      <c r="N2571" s="83"/>
      <c r="O2571" s="62"/>
    </row>
    <row r="2572" spans="9:15" s="61" customFormat="1" x14ac:dyDescent="0.35">
      <c r="I2572" s="116"/>
      <c r="K2572" s="62"/>
      <c r="L2572" s="62"/>
      <c r="M2572" s="83"/>
      <c r="N2572" s="83"/>
      <c r="O2572" s="62"/>
    </row>
    <row r="2573" spans="9:15" s="61" customFormat="1" x14ac:dyDescent="0.35">
      <c r="I2573" s="116"/>
      <c r="K2573" s="62"/>
      <c r="L2573" s="62"/>
      <c r="M2573" s="83"/>
      <c r="N2573" s="83"/>
      <c r="O2573" s="62"/>
    </row>
    <row r="2574" spans="9:15" s="61" customFormat="1" x14ac:dyDescent="0.35">
      <c r="I2574" s="116"/>
      <c r="K2574" s="62"/>
      <c r="L2574" s="62"/>
      <c r="M2574" s="83"/>
      <c r="N2574" s="83"/>
      <c r="O2574" s="62"/>
    </row>
    <row r="2575" spans="9:15" s="61" customFormat="1" x14ac:dyDescent="0.35">
      <c r="I2575" s="116"/>
      <c r="K2575" s="62"/>
      <c r="L2575" s="62"/>
      <c r="M2575" s="83"/>
      <c r="N2575" s="83"/>
      <c r="O2575" s="62"/>
    </row>
    <row r="2576" spans="9:15" s="61" customFormat="1" x14ac:dyDescent="0.35">
      <c r="I2576" s="116"/>
      <c r="K2576" s="62"/>
      <c r="L2576" s="62"/>
      <c r="M2576" s="83"/>
      <c r="N2576" s="83"/>
      <c r="O2576" s="62"/>
    </row>
    <row r="2577" spans="9:15" s="61" customFormat="1" x14ac:dyDescent="0.35">
      <c r="I2577" s="116"/>
      <c r="K2577" s="62"/>
      <c r="L2577" s="62"/>
      <c r="M2577" s="83"/>
      <c r="N2577" s="83"/>
      <c r="O2577" s="62"/>
    </row>
    <row r="2578" spans="9:15" s="61" customFormat="1" x14ac:dyDescent="0.35">
      <c r="I2578" s="116"/>
      <c r="K2578" s="62"/>
      <c r="L2578" s="62"/>
      <c r="M2578" s="83"/>
      <c r="N2578" s="83"/>
      <c r="O2578" s="62"/>
    </row>
    <row r="2579" spans="9:15" s="61" customFormat="1" x14ac:dyDescent="0.35">
      <c r="I2579" s="116"/>
      <c r="K2579" s="62"/>
      <c r="L2579" s="62"/>
      <c r="M2579" s="83"/>
      <c r="N2579" s="83"/>
      <c r="O2579" s="62"/>
    </row>
    <row r="2580" spans="9:15" s="61" customFormat="1" x14ac:dyDescent="0.35">
      <c r="I2580" s="116"/>
      <c r="K2580" s="62"/>
      <c r="L2580" s="62"/>
      <c r="M2580" s="83"/>
      <c r="N2580" s="83"/>
      <c r="O2580" s="62"/>
    </row>
    <row r="2581" spans="9:15" s="61" customFormat="1" x14ac:dyDescent="0.35">
      <c r="I2581" s="116"/>
      <c r="K2581" s="62"/>
      <c r="L2581" s="62"/>
      <c r="M2581" s="83"/>
      <c r="N2581" s="83"/>
      <c r="O2581" s="62"/>
    </row>
    <row r="2582" spans="9:15" s="61" customFormat="1" x14ac:dyDescent="0.35">
      <c r="I2582" s="116"/>
      <c r="K2582" s="62"/>
      <c r="L2582" s="62"/>
      <c r="M2582" s="83"/>
      <c r="N2582" s="83"/>
      <c r="O2582" s="62"/>
    </row>
    <row r="2583" spans="9:15" s="61" customFormat="1" x14ac:dyDescent="0.35">
      <c r="I2583" s="116"/>
      <c r="K2583" s="62"/>
      <c r="L2583" s="62"/>
      <c r="M2583" s="83"/>
      <c r="N2583" s="83"/>
      <c r="O2583" s="62"/>
    </row>
    <row r="2584" spans="9:15" s="61" customFormat="1" x14ac:dyDescent="0.35">
      <c r="I2584" s="116"/>
      <c r="K2584" s="62"/>
      <c r="L2584" s="62"/>
      <c r="M2584" s="83"/>
      <c r="N2584" s="83"/>
      <c r="O2584" s="62"/>
    </row>
    <row r="2585" spans="9:15" s="61" customFormat="1" x14ac:dyDescent="0.35">
      <c r="I2585" s="116"/>
      <c r="K2585" s="62"/>
      <c r="L2585" s="62"/>
      <c r="M2585" s="83"/>
      <c r="N2585" s="83"/>
      <c r="O2585" s="62"/>
    </row>
    <row r="2586" spans="9:15" s="61" customFormat="1" x14ac:dyDescent="0.35">
      <c r="I2586" s="116"/>
      <c r="K2586" s="62"/>
      <c r="L2586" s="62"/>
      <c r="M2586" s="83"/>
      <c r="N2586" s="83"/>
      <c r="O2586" s="62"/>
    </row>
    <row r="2587" spans="9:15" s="61" customFormat="1" x14ac:dyDescent="0.35">
      <c r="I2587" s="116"/>
      <c r="K2587" s="62"/>
      <c r="L2587" s="62"/>
      <c r="M2587" s="83"/>
      <c r="N2587" s="83"/>
      <c r="O2587" s="62"/>
    </row>
    <row r="2588" spans="9:15" s="61" customFormat="1" x14ac:dyDescent="0.35">
      <c r="I2588" s="116"/>
      <c r="K2588" s="62"/>
      <c r="L2588" s="62"/>
      <c r="M2588" s="83"/>
      <c r="N2588" s="83"/>
      <c r="O2588" s="62"/>
    </row>
    <row r="2589" spans="9:15" s="61" customFormat="1" x14ac:dyDescent="0.35">
      <c r="I2589" s="116"/>
      <c r="K2589" s="62"/>
      <c r="L2589" s="62"/>
      <c r="M2589" s="83"/>
      <c r="N2589" s="83"/>
      <c r="O2589" s="62"/>
    </row>
    <row r="2590" spans="9:15" s="61" customFormat="1" x14ac:dyDescent="0.35">
      <c r="I2590" s="116"/>
      <c r="K2590" s="62"/>
      <c r="L2590" s="62"/>
      <c r="M2590" s="83"/>
      <c r="N2590" s="83"/>
      <c r="O2590" s="62"/>
    </row>
    <row r="2591" spans="9:15" s="61" customFormat="1" x14ac:dyDescent="0.35">
      <c r="I2591" s="116"/>
      <c r="K2591" s="62"/>
      <c r="L2591" s="62"/>
      <c r="M2591" s="83"/>
      <c r="N2591" s="83"/>
      <c r="O2591" s="62"/>
    </row>
    <row r="2592" spans="9:15" s="61" customFormat="1" x14ac:dyDescent="0.35">
      <c r="I2592" s="116"/>
      <c r="K2592" s="62"/>
      <c r="L2592" s="62"/>
      <c r="M2592" s="83"/>
      <c r="N2592" s="83"/>
      <c r="O2592" s="62"/>
    </row>
    <row r="2593" spans="9:15" s="61" customFormat="1" x14ac:dyDescent="0.35">
      <c r="I2593" s="116"/>
      <c r="K2593" s="62"/>
      <c r="L2593" s="62"/>
      <c r="M2593" s="83"/>
      <c r="N2593" s="83"/>
      <c r="O2593" s="62"/>
    </row>
    <row r="2594" spans="9:15" s="61" customFormat="1" x14ac:dyDescent="0.35">
      <c r="I2594" s="116"/>
      <c r="K2594" s="62"/>
      <c r="L2594" s="62"/>
      <c r="M2594" s="83"/>
      <c r="N2594" s="83"/>
      <c r="O2594" s="62"/>
    </row>
    <row r="2595" spans="9:15" s="61" customFormat="1" x14ac:dyDescent="0.35">
      <c r="I2595" s="116"/>
      <c r="K2595" s="62"/>
      <c r="L2595" s="62"/>
      <c r="M2595" s="83"/>
      <c r="N2595" s="83"/>
      <c r="O2595" s="62"/>
    </row>
    <row r="2596" spans="9:15" s="61" customFormat="1" x14ac:dyDescent="0.35">
      <c r="I2596" s="116"/>
      <c r="K2596" s="62"/>
      <c r="L2596" s="62"/>
      <c r="M2596" s="83"/>
      <c r="N2596" s="83"/>
      <c r="O2596" s="62"/>
    </row>
    <row r="2597" spans="9:15" s="61" customFormat="1" x14ac:dyDescent="0.35">
      <c r="I2597" s="116"/>
      <c r="K2597" s="62"/>
      <c r="L2597" s="62"/>
      <c r="M2597" s="83"/>
      <c r="N2597" s="83"/>
      <c r="O2597" s="62"/>
    </row>
    <row r="2598" spans="9:15" s="61" customFormat="1" x14ac:dyDescent="0.35">
      <c r="I2598" s="116"/>
      <c r="K2598" s="62"/>
      <c r="L2598" s="62"/>
      <c r="M2598" s="83"/>
      <c r="N2598" s="83"/>
      <c r="O2598" s="62"/>
    </row>
    <row r="2599" spans="9:15" s="61" customFormat="1" x14ac:dyDescent="0.35">
      <c r="I2599" s="116"/>
      <c r="K2599" s="62"/>
      <c r="L2599" s="62"/>
      <c r="M2599" s="83"/>
      <c r="N2599" s="83"/>
      <c r="O2599" s="62"/>
    </row>
    <row r="2600" spans="9:15" s="61" customFormat="1" x14ac:dyDescent="0.35">
      <c r="I2600" s="116"/>
      <c r="K2600" s="62"/>
      <c r="L2600" s="62"/>
      <c r="M2600" s="83"/>
      <c r="N2600" s="83"/>
      <c r="O2600" s="62"/>
    </row>
    <row r="2601" spans="9:15" s="61" customFormat="1" x14ac:dyDescent="0.35">
      <c r="I2601" s="116"/>
      <c r="K2601" s="62"/>
      <c r="L2601" s="62"/>
      <c r="M2601" s="83"/>
      <c r="N2601" s="83"/>
      <c r="O2601" s="62"/>
    </row>
    <row r="2602" spans="9:15" s="61" customFormat="1" x14ac:dyDescent="0.35">
      <c r="I2602" s="116"/>
      <c r="K2602" s="62"/>
      <c r="L2602" s="62"/>
      <c r="M2602" s="83"/>
      <c r="N2602" s="83"/>
      <c r="O2602" s="62"/>
    </row>
    <row r="2603" spans="9:15" s="61" customFormat="1" x14ac:dyDescent="0.35">
      <c r="I2603" s="116"/>
      <c r="K2603" s="62"/>
      <c r="L2603" s="62"/>
      <c r="M2603" s="83"/>
      <c r="N2603" s="83"/>
      <c r="O2603" s="62"/>
    </row>
    <row r="2604" spans="9:15" s="61" customFormat="1" x14ac:dyDescent="0.35">
      <c r="I2604" s="116"/>
      <c r="K2604" s="62"/>
      <c r="L2604" s="62"/>
      <c r="M2604" s="83"/>
      <c r="N2604" s="83"/>
      <c r="O2604" s="62"/>
    </row>
    <row r="2605" spans="9:15" s="61" customFormat="1" x14ac:dyDescent="0.35">
      <c r="I2605" s="116"/>
      <c r="K2605" s="62"/>
      <c r="L2605" s="62"/>
      <c r="M2605" s="83"/>
      <c r="N2605" s="83"/>
      <c r="O2605" s="62"/>
    </row>
    <row r="2606" spans="9:15" s="61" customFormat="1" x14ac:dyDescent="0.35">
      <c r="I2606" s="116"/>
      <c r="K2606" s="62"/>
      <c r="L2606" s="62"/>
      <c r="M2606" s="83"/>
      <c r="N2606" s="83"/>
      <c r="O2606" s="62"/>
    </row>
    <row r="2607" spans="9:15" s="61" customFormat="1" x14ac:dyDescent="0.35">
      <c r="I2607" s="116"/>
      <c r="K2607" s="62"/>
      <c r="L2607" s="62"/>
      <c r="M2607" s="83"/>
      <c r="N2607" s="83"/>
      <c r="O2607" s="62"/>
    </row>
    <row r="2608" spans="9:15" s="61" customFormat="1" x14ac:dyDescent="0.35">
      <c r="I2608" s="116"/>
      <c r="K2608" s="62"/>
      <c r="L2608" s="62"/>
      <c r="M2608" s="83"/>
      <c r="N2608" s="83"/>
      <c r="O2608" s="62"/>
    </row>
    <row r="2609" spans="9:15" s="61" customFormat="1" x14ac:dyDescent="0.35">
      <c r="I2609" s="116"/>
      <c r="K2609" s="62"/>
      <c r="L2609" s="62"/>
      <c r="M2609" s="83"/>
      <c r="N2609" s="83"/>
      <c r="O2609" s="62"/>
    </row>
    <row r="2610" spans="9:15" s="61" customFormat="1" x14ac:dyDescent="0.35">
      <c r="I2610" s="116"/>
      <c r="K2610" s="62"/>
      <c r="L2610" s="62"/>
      <c r="M2610" s="83"/>
      <c r="N2610" s="83"/>
      <c r="O2610" s="62"/>
    </row>
    <row r="2611" spans="9:15" s="61" customFormat="1" x14ac:dyDescent="0.35">
      <c r="I2611" s="116"/>
      <c r="K2611" s="62"/>
      <c r="L2611" s="62"/>
      <c r="M2611" s="83"/>
      <c r="N2611" s="83"/>
      <c r="O2611" s="62"/>
    </row>
    <row r="2612" spans="9:15" s="61" customFormat="1" x14ac:dyDescent="0.35">
      <c r="I2612" s="116"/>
      <c r="K2612" s="62"/>
      <c r="L2612" s="62"/>
      <c r="M2612" s="83"/>
      <c r="N2612" s="83"/>
      <c r="O2612" s="62"/>
    </row>
    <row r="2613" spans="9:15" s="61" customFormat="1" x14ac:dyDescent="0.35">
      <c r="I2613" s="116"/>
      <c r="K2613" s="62"/>
      <c r="L2613" s="62"/>
      <c r="M2613" s="83"/>
      <c r="N2613" s="83"/>
      <c r="O2613" s="62"/>
    </row>
    <row r="2614" spans="9:15" s="61" customFormat="1" x14ac:dyDescent="0.35">
      <c r="I2614" s="116"/>
      <c r="K2614" s="62"/>
      <c r="L2614" s="62"/>
      <c r="M2614" s="83"/>
      <c r="N2614" s="83"/>
      <c r="O2614" s="62"/>
    </row>
    <row r="2615" spans="9:15" s="61" customFormat="1" x14ac:dyDescent="0.35">
      <c r="I2615" s="116"/>
      <c r="K2615" s="62"/>
      <c r="L2615" s="62"/>
      <c r="M2615" s="83"/>
      <c r="N2615" s="83"/>
      <c r="O2615" s="62"/>
    </row>
    <row r="2616" spans="9:15" s="61" customFormat="1" x14ac:dyDescent="0.35">
      <c r="I2616" s="116"/>
      <c r="K2616" s="62"/>
      <c r="L2616" s="62"/>
      <c r="M2616" s="83"/>
      <c r="N2616" s="83"/>
      <c r="O2616" s="62"/>
    </row>
    <row r="2617" spans="9:15" s="61" customFormat="1" x14ac:dyDescent="0.35">
      <c r="I2617" s="116"/>
      <c r="K2617" s="62"/>
      <c r="L2617" s="62"/>
      <c r="M2617" s="83"/>
      <c r="N2617" s="83"/>
      <c r="O2617" s="62"/>
    </row>
    <row r="2618" spans="9:15" s="61" customFormat="1" x14ac:dyDescent="0.35">
      <c r="I2618" s="116"/>
      <c r="K2618" s="62"/>
      <c r="L2618" s="62"/>
      <c r="M2618" s="83"/>
      <c r="N2618" s="83"/>
      <c r="O2618" s="62"/>
    </row>
    <row r="2619" spans="9:15" s="61" customFormat="1" x14ac:dyDescent="0.35">
      <c r="I2619" s="116"/>
      <c r="K2619" s="62"/>
      <c r="L2619" s="62"/>
      <c r="M2619" s="83"/>
      <c r="N2619" s="83"/>
      <c r="O2619" s="62"/>
    </row>
    <row r="2620" spans="9:15" s="61" customFormat="1" x14ac:dyDescent="0.35">
      <c r="I2620" s="116"/>
      <c r="K2620" s="62"/>
      <c r="L2620" s="62"/>
      <c r="M2620" s="83"/>
      <c r="N2620" s="83"/>
      <c r="O2620" s="62"/>
    </row>
    <row r="2621" spans="9:15" s="61" customFormat="1" x14ac:dyDescent="0.35">
      <c r="I2621" s="116"/>
      <c r="K2621" s="62"/>
      <c r="L2621" s="62"/>
      <c r="M2621" s="83"/>
      <c r="N2621" s="83"/>
      <c r="O2621" s="62"/>
    </row>
    <row r="2622" spans="9:15" s="61" customFormat="1" x14ac:dyDescent="0.35">
      <c r="I2622" s="116"/>
      <c r="K2622" s="62"/>
      <c r="L2622" s="62"/>
      <c r="M2622" s="83"/>
      <c r="N2622" s="83"/>
      <c r="O2622" s="62"/>
    </row>
    <row r="2623" spans="9:15" s="61" customFormat="1" x14ac:dyDescent="0.35">
      <c r="I2623" s="116"/>
      <c r="K2623" s="62"/>
      <c r="L2623" s="62"/>
      <c r="M2623" s="83"/>
      <c r="N2623" s="83"/>
      <c r="O2623" s="62"/>
    </row>
    <row r="2624" spans="9:15" s="61" customFormat="1" x14ac:dyDescent="0.35">
      <c r="I2624" s="116"/>
      <c r="K2624" s="62"/>
      <c r="L2624" s="62"/>
      <c r="M2624" s="83"/>
      <c r="N2624" s="83"/>
      <c r="O2624" s="62"/>
    </row>
    <row r="2625" spans="9:15" s="61" customFormat="1" x14ac:dyDescent="0.35">
      <c r="I2625" s="116"/>
      <c r="K2625" s="62"/>
      <c r="L2625" s="62"/>
      <c r="M2625" s="83"/>
      <c r="N2625" s="83"/>
      <c r="O2625" s="62"/>
    </row>
    <row r="2626" spans="9:15" s="61" customFormat="1" x14ac:dyDescent="0.35">
      <c r="I2626" s="116"/>
      <c r="K2626" s="62"/>
      <c r="L2626" s="62"/>
      <c r="M2626" s="83"/>
      <c r="N2626" s="83"/>
      <c r="O2626" s="62"/>
    </row>
    <row r="2627" spans="9:15" s="61" customFormat="1" x14ac:dyDescent="0.35">
      <c r="I2627" s="116"/>
      <c r="K2627" s="62"/>
      <c r="L2627" s="62"/>
      <c r="M2627" s="83"/>
      <c r="N2627" s="83"/>
      <c r="O2627" s="62"/>
    </row>
    <row r="2628" spans="9:15" s="61" customFormat="1" x14ac:dyDescent="0.35">
      <c r="I2628" s="116"/>
      <c r="K2628" s="62"/>
      <c r="L2628" s="62"/>
      <c r="M2628" s="83"/>
      <c r="N2628" s="83"/>
      <c r="O2628" s="62"/>
    </row>
    <row r="2629" spans="9:15" s="61" customFormat="1" x14ac:dyDescent="0.35">
      <c r="I2629" s="116"/>
      <c r="K2629" s="62"/>
      <c r="L2629" s="62"/>
      <c r="M2629" s="83"/>
      <c r="N2629" s="83"/>
      <c r="O2629" s="62"/>
    </row>
    <row r="2630" spans="9:15" s="61" customFormat="1" x14ac:dyDescent="0.35">
      <c r="I2630" s="116"/>
      <c r="K2630" s="62"/>
      <c r="L2630" s="62"/>
      <c r="M2630" s="83"/>
      <c r="N2630" s="83"/>
      <c r="O2630" s="62"/>
    </row>
    <row r="2631" spans="9:15" s="61" customFormat="1" x14ac:dyDescent="0.35">
      <c r="I2631" s="116"/>
      <c r="K2631" s="62"/>
      <c r="L2631" s="62"/>
      <c r="M2631" s="83"/>
      <c r="N2631" s="83"/>
      <c r="O2631" s="62"/>
    </row>
    <row r="2632" spans="9:15" s="61" customFormat="1" x14ac:dyDescent="0.35">
      <c r="I2632" s="116"/>
      <c r="K2632" s="62"/>
      <c r="L2632" s="62"/>
      <c r="M2632" s="83"/>
      <c r="N2632" s="83"/>
      <c r="O2632" s="62"/>
    </row>
    <row r="2633" spans="9:15" s="61" customFormat="1" x14ac:dyDescent="0.35">
      <c r="I2633" s="116"/>
      <c r="K2633" s="62"/>
      <c r="L2633" s="62"/>
      <c r="M2633" s="83"/>
      <c r="N2633" s="83"/>
      <c r="O2633" s="62"/>
    </row>
    <row r="2634" spans="9:15" s="61" customFormat="1" x14ac:dyDescent="0.35">
      <c r="I2634" s="116"/>
      <c r="K2634" s="62"/>
      <c r="L2634" s="62"/>
      <c r="M2634" s="83"/>
      <c r="N2634" s="83"/>
      <c r="O2634" s="62"/>
    </row>
    <row r="2635" spans="9:15" s="61" customFormat="1" x14ac:dyDescent="0.35">
      <c r="I2635" s="116"/>
      <c r="K2635" s="62"/>
      <c r="L2635" s="62"/>
      <c r="M2635" s="83"/>
      <c r="N2635" s="83"/>
      <c r="O2635" s="62"/>
    </row>
    <row r="2636" spans="9:15" s="61" customFormat="1" x14ac:dyDescent="0.35">
      <c r="I2636" s="116"/>
      <c r="K2636" s="62"/>
      <c r="L2636" s="62"/>
      <c r="M2636" s="83"/>
      <c r="N2636" s="83"/>
      <c r="O2636" s="62"/>
    </row>
    <row r="2637" spans="9:15" s="61" customFormat="1" x14ac:dyDescent="0.35">
      <c r="I2637" s="116"/>
      <c r="K2637" s="62"/>
      <c r="L2637" s="62"/>
      <c r="M2637" s="83"/>
      <c r="N2637" s="83"/>
      <c r="O2637" s="62"/>
    </row>
    <row r="2638" spans="9:15" s="61" customFormat="1" x14ac:dyDescent="0.35">
      <c r="I2638" s="116"/>
      <c r="K2638" s="62"/>
      <c r="L2638" s="62"/>
      <c r="M2638" s="83"/>
      <c r="N2638" s="83"/>
      <c r="O2638" s="62"/>
    </row>
    <row r="2639" spans="9:15" s="61" customFormat="1" x14ac:dyDescent="0.35">
      <c r="I2639" s="116"/>
      <c r="K2639" s="62"/>
      <c r="L2639" s="62"/>
      <c r="M2639" s="83"/>
      <c r="N2639" s="83"/>
      <c r="O2639" s="62"/>
    </row>
    <row r="2640" spans="9:15" s="61" customFormat="1" x14ac:dyDescent="0.35">
      <c r="I2640" s="116"/>
      <c r="K2640" s="62"/>
      <c r="L2640" s="62"/>
      <c r="M2640" s="83"/>
      <c r="N2640" s="83"/>
      <c r="O2640" s="62"/>
    </row>
    <row r="2641" spans="9:15" s="61" customFormat="1" x14ac:dyDescent="0.35">
      <c r="I2641" s="116"/>
      <c r="K2641" s="62"/>
      <c r="L2641" s="62"/>
      <c r="M2641" s="83"/>
      <c r="N2641" s="83"/>
      <c r="O2641" s="62"/>
    </row>
    <row r="2642" spans="9:15" s="61" customFormat="1" x14ac:dyDescent="0.35">
      <c r="I2642" s="116"/>
      <c r="K2642" s="62"/>
      <c r="L2642" s="62"/>
      <c r="M2642" s="83"/>
      <c r="N2642" s="83"/>
      <c r="O2642" s="62"/>
    </row>
    <row r="2643" spans="9:15" s="61" customFormat="1" x14ac:dyDescent="0.35">
      <c r="I2643" s="116"/>
      <c r="K2643" s="62"/>
      <c r="L2643" s="62"/>
      <c r="M2643" s="83"/>
      <c r="N2643" s="83"/>
      <c r="O2643" s="62"/>
    </row>
    <row r="2644" spans="9:15" s="61" customFormat="1" x14ac:dyDescent="0.35">
      <c r="I2644" s="116"/>
      <c r="K2644" s="62"/>
      <c r="L2644" s="62"/>
      <c r="M2644" s="83"/>
      <c r="N2644" s="83"/>
      <c r="O2644" s="62"/>
    </row>
    <row r="2645" spans="9:15" s="61" customFormat="1" x14ac:dyDescent="0.35">
      <c r="I2645" s="116"/>
      <c r="K2645" s="62"/>
      <c r="L2645" s="62"/>
      <c r="M2645" s="83"/>
      <c r="N2645" s="83"/>
      <c r="O2645" s="62"/>
    </row>
    <row r="2646" spans="9:15" s="61" customFormat="1" x14ac:dyDescent="0.35">
      <c r="I2646" s="116"/>
      <c r="K2646" s="62"/>
      <c r="L2646" s="62"/>
      <c r="M2646" s="83"/>
      <c r="N2646" s="83"/>
      <c r="O2646" s="62"/>
    </row>
    <row r="2647" spans="9:15" s="61" customFormat="1" x14ac:dyDescent="0.35">
      <c r="I2647" s="116"/>
      <c r="K2647" s="62"/>
      <c r="L2647" s="62"/>
      <c r="M2647" s="83"/>
      <c r="N2647" s="83"/>
      <c r="O2647" s="62"/>
    </row>
    <row r="2648" spans="9:15" s="61" customFormat="1" x14ac:dyDescent="0.35">
      <c r="I2648" s="116"/>
      <c r="K2648" s="62"/>
      <c r="L2648" s="62"/>
      <c r="M2648" s="83"/>
      <c r="N2648" s="83"/>
      <c r="O2648" s="62"/>
    </row>
    <row r="2649" spans="9:15" s="61" customFormat="1" x14ac:dyDescent="0.35">
      <c r="I2649" s="116"/>
      <c r="K2649" s="62"/>
      <c r="L2649" s="62"/>
      <c r="M2649" s="83"/>
      <c r="N2649" s="83"/>
      <c r="O2649" s="62"/>
    </row>
    <row r="2650" spans="9:15" s="61" customFormat="1" x14ac:dyDescent="0.35">
      <c r="I2650" s="116"/>
      <c r="K2650" s="62"/>
      <c r="L2650" s="62"/>
      <c r="M2650" s="83"/>
      <c r="N2650" s="83"/>
      <c r="O2650" s="62"/>
    </row>
    <row r="2651" spans="9:15" s="61" customFormat="1" x14ac:dyDescent="0.35">
      <c r="I2651" s="116"/>
      <c r="K2651" s="62"/>
      <c r="L2651" s="62"/>
      <c r="M2651" s="83"/>
      <c r="N2651" s="83"/>
      <c r="O2651" s="62"/>
    </row>
    <row r="2652" spans="9:15" s="61" customFormat="1" x14ac:dyDescent="0.35">
      <c r="I2652" s="116"/>
      <c r="K2652" s="62"/>
      <c r="L2652" s="62"/>
      <c r="M2652" s="83"/>
      <c r="N2652" s="83"/>
      <c r="O2652" s="62"/>
    </row>
    <row r="2653" spans="9:15" s="61" customFormat="1" x14ac:dyDescent="0.35">
      <c r="I2653" s="116"/>
      <c r="K2653" s="62"/>
      <c r="L2653" s="62"/>
      <c r="M2653" s="83"/>
      <c r="N2653" s="83"/>
      <c r="O2653" s="62"/>
    </row>
    <row r="2654" spans="9:15" s="61" customFormat="1" x14ac:dyDescent="0.35">
      <c r="I2654" s="116"/>
      <c r="K2654" s="62"/>
      <c r="L2654" s="62"/>
      <c r="M2654" s="83"/>
      <c r="N2654" s="83"/>
      <c r="O2654" s="62"/>
    </row>
    <row r="2655" spans="9:15" s="61" customFormat="1" x14ac:dyDescent="0.35">
      <c r="I2655" s="116"/>
      <c r="K2655" s="62"/>
      <c r="L2655" s="62"/>
      <c r="M2655" s="83"/>
      <c r="N2655" s="83"/>
      <c r="O2655" s="62"/>
    </row>
    <row r="2656" spans="9:15" s="61" customFormat="1" x14ac:dyDescent="0.35">
      <c r="I2656" s="116"/>
      <c r="K2656" s="62"/>
      <c r="L2656" s="62"/>
      <c r="M2656" s="83"/>
      <c r="N2656" s="83"/>
      <c r="O2656" s="62"/>
    </row>
    <row r="2657" spans="9:15" s="61" customFormat="1" x14ac:dyDescent="0.35">
      <c r="I2657" s="116"/>
      <c r="K2657" s="62"/>
      <c r="L2657" s="62"/>
      <c r="M2657" s="83"/>
      <c r="N2657" s="83"/>
      <c r="O2657" s="62"/>
    </row>
    <row r="2658" spans="9:15" s="61" customFormat="1" x14ac:dyDescent="0.35">
      <c r="I2658" s="116"/>
      <c r="K2658" s="62"/>
      <c r="L2658" s="62"/>
      <c r="M2658" s="83"/>
      <c r="N2658" s="83"/>
      <c r="O2658" s="62"/>
    </row>
    <row r="2659" spans="9:15" s="61" customFormat="1" x14ac:dyDescent="0.35">
      <c r="I2659" s="116"/>
      <c r="K2659" s="62"/>
      <c r="L2659" s="62"/>
      <c r="M2659" s="83"/>
      <c r="N2659" s="83"/>
      <c r="O2659" s="62"/>
    </row>
    <row r="2660" spans="9:15" s="61" customFormat="1" x14ac:dyDescent="0.35">
      <c r="I2660" s="116"/>
      <c r="K2660" s="62"/>
      <c r="L2660" s="62"/>
      <c r="M2660" s="83"/>
      <c r="N2660" s="83"/>
      <c r="O2660" s="62"/>
    </row>
    <row r="2661" spans="9:15" s="61" customFormat="1" x14ac:dyDescent="0.35">
      <c r="I2661" s="116"/>
      <c r="K2661" s="62"/>
      <c r="L2661" s="62"/>
      <c r="M2661" s="83"/>
      <c r="N2661" s="83"/>
      <c r="O2661" s="62"/>
    </row>
    <row r="2662" spans="9:15" s="61" customFormat="1" x14ac:dyDescent="0.35">
      <c r="I2662" s="116"/>
      <c r="K2662" s="62"/>
      <c r="L2662" s="62"/>
      <c r="M2662" s="83"/>
      <c r="N2662" s="83"/>
      <c r="O2662" s="62"/>
    </row>
    <row r="2663" spans="9:15" s="61" customFormat="1" x14ac:dyDescent="0.35">
      <c r="I2663" s="116"/>
      <c r="K2663" s="62"/>
      <c r="L2663" s="62"/>
      <c r="M2663" s="83"/>
      <c r="N2663" s="83"/>
      <c r="O2663" s="62"/>
    </row>
    <row r="2664" spans="9:15" s="61" customFormat="1" x14ac:dyDescent="0.35">
      <c r="I2664" s="116"/>
      <c r="K2664" s="62"/>
      <c r="L2664" s="62"/>
      <c r="M2664" s="83"/>
      <c r="N2664" s="83"/>
      <c r="O2664" s="62"/>
    </row>
    <row r="2665" spans="9:15" s="61" customFormat="1" x14ac:dyDescent="0.35">
      <c r="I2665" s="116"/>
      <c r="K2665" s="62"/>
      <c r="L2665" s="62"/>
      <c r="M2665" s="83"/>
      <c r="N2665" s="83"/>
      <c r="O2665" s="62"/>
    </row>
    <row r="2666" spans="9:15" s="61" customFormat="1" x14ac:dyDescent="0.35">
      <c r="I2666" s="116"/>
      <c r="K2666" s="62"/>
      <c r="L2666" s="62"/>
      <c r="M2666" s="83"/>
      <c r="N2666" s="83"/>
      <c r="O2666" s="62"/>
    </row>
    <row r="2667" spans="9:15" s="61" customFormat="1" x14ac:dyDescent="0.35">
      <c r="I2667" s="116"/>
      <c r="K2667" s="62"/>
      <c r="L2667" s="62"/>
      <c r="M2667" s="83"/>
      <c r="N2667" s="83"/>
      <c r="O2667" s="62"/>
    </row>
    <row r="2668" spans="9:15" s="61" customFormat="1" x14ac:dyDescent="0.35">
      <c r="I2668" s="116"/>
      <c r="K2668" s="62"/>
      <c r="L2668" s="62"/>
      <c r="M2668" s="83"/>
      <c r="N2668" s="83"/>
      <c r="O2668" s="62"/>
    </row>
    <row r="2669" spans="9:15" s="61" customFormat="1" x14ac:dyDescent="0.35">
      <c r="I2669" s="116"/>
      <c r="K2669" s="62"/>
      <c r="L2669" s="62"/>
      <c r="M2669" s="83"/>
      <c r="N2669" s="83"/>
      <c r="O2669" s="62"/>
    </row>
    <row r="2670" spans="9:15" s="61" customFormat="1" x14ac:dyDescent="0.35">
      <c r="I2670" s="116"/>
      <c r="K2670" s="62"/>
      <c r="L2670" s="62"/>
      <c r="M2670" s="83"/>
      <c r="N2670" s="83"/>
      <c r="O2670" s="62"/>
    </row>
    <row r="2671" spans="9:15" s="61" customFormat="1" x14ac:dyDescent="0.35">
      <c r="I2671" s="116"/>
      <c r="K2671" s="62"/>
      <c r="L2671" s="62"/>
      <c r="M2671" s="83"/>
      <c r="N2671" s="83"/>
      <c r="O2671" s="62"/>
    </row>
    <row r="2672" spans="9:15" s="61" customFormat="1" x14ac:dyDescent="0.35">
      <c r="I2672" s="116"/>
      <c r="K2672" s="62"/>
      <c r="L2672" s="62"/>
      <c r="M2672" s="83"/>
      <c r="N2672" s="83"/>
      <c r="O2672" s="62"/>
    </row>
    <row r="2673" spans="9:15" s="61" customFormat="1" x14ac:dyDescent="0.35">
      <c r="I2673" s="116"/>
      <c r="K2673" s="62"/>
      <c r="L2673" s="62"/>
      <c r="M2673" s="83"/>
      <c r="N2673" s="83"/>
      <c r="O2673" s="62"/>
    </row>
    <row r="2674" spans="9:15" s="61" customFormat="1" x14ac:dyDescent="0.35">
      <c r="I2674" s="116"/>
      <c r="K2674" s="62"/>
      <c r="L2674" s="62"/>
      <c r="M2674" s="83"/>
      <c r="N2674" s="83"/>
      <c r="O2674" s="62"/>
    </row>
    <row r="2675" spans="9:15" s="61" customFormat="1" x14ac:dyDescent="0.35">
      <c r="I2675" s="116"/>
      <c r="K2675" s="62"/>
      <c r="L2675" s="62"/>
      <c r="M2675" s="83"/>
      <c r="N2675" s="83"/>
      <c r="O2675" s="62"/>
    </row>
    <row r="2676" spans="9:15" s="61" customFormat="1" x14ac:dyDescent="0.35">
      <c r="I2676" s="116"/>
      <c r="K2676" s="62"/>
      <c r="L2676" s="62"/>
      <c r="M2676" s="83"/>
      <c r="N2676" s="83"/>
      <c r="O2676" s="62"/>
    </row>
    <row r="2677" spans="9:15" s="61" customFormat="1" x14ac:dyDescent="0.35">
      <c r="I2677" s="116"/>
      <c r="K2677" s="62"/>
      <c r="L2677" s="62"/>
      <c r="M2677" s="83"/>
      <c r="N2677" s="83"/>
      <c r="O2677" s="62"/>
    </row>
    <row r="2678" spans="9:15" s="61" customFormat="1" x14ac:dyDescent="0.35">
      <c r="I2678" s="116"/>
      <c r="K2678" s="62"/>
      <c r="L2678" s="62"/>
      <c r="M2678" s="83"/>
      <c r="N2678" s="83"/>
      <c r="O2678" s="62"/>
    </row>
    <row r="2679" spans="9:15" s="61" customFormat="1" x14ac:dyDescent="0.35">
      <c r="I2679" s="116"/>
      <c r="K2679" s="62"/>
      <c r="L2679" s="62"/>
      <c r="M2679" s="83"/>
      <c r="N2679" s="83"/>
      <c r="O2679" s="62"/>
    </row>
    <row r="2680" spans="9:15" s="61" customFormat="1" x14ac:dyDescent="0.35">
      <c r="I2680" s="116"/>
      <c r="K2680" s="62"/>
      <c r="L2680" s="62"/>
      <c r="M2680" s="83"/>
      <c r="N2680" s="83"/>
      <c r="O2680" s="62"/>
    </row>
    <row r="2681" spans="9:15" s="61" customFormat="1" x14ac:dyDescent="0.35">
      <c r="I2681" s="116"/>
      <c r="K2681" s="62"/>
      <c r="L2681" s="62"/>
      <c r="M2681" s="83"/>
      <c r="N2681" s="83"/>
      <c r="O2681" s="62"/>
    </row>
    <row r="2682" spans="9:15" s="61" customFormat="1" x14ac:dyDescent="0.35">
      <c r="I2682" s="116"/>
      <c r="K2682" s="62"/>
      <c r="L2682" s="62"/>
      <c r="M2682" s="83"/>
      <c r="N2682" s="83"/>
      <c r="O2682" s="62"/>
    </row>
    <row r="2683" spans="9:15" s="61" customFormat="1" x14ac:dyDescent="0.35">
      <c r="I2683" s="116"/>
      <c r="K2683" s="62"/>
      <c r="L2683" s="62"/>
      <c r="M2683" s="83"/>
      <c r="N2683" s="83"/>
      <c r="O2683" s="62"/>
    </row>
    <row r="2684" spans="9:15" s="61" customFormat="1" x14ac:dyDescent="0.35">
      <c r="I2684" s="116"/>
      <c r="K2684" s="62"/>
      <c r="L2684" s="62"/>
      <c r="M2684" s="83"/>
      <c r="N2684" s="83"/>
      <c r="O2684" s="62"/>
    </row>
    <row r="2685" spans="9:15" s="61" customFormat="1" x14ac:dyDescent="0.35">
      <c r="I2685" s="116"/>
      <c r="K2685" s="62"/>
      <c r="L2685" s="62"/>
      <c r="M2685" s="83"/>
      <c r="N2685" s="83"/>
      <c r="O2685" s="62"/>
    </row>
    <row r="2686" spans="9:15" s="61" customFormat="1" x14ac:dyDescent="0.35">
      <c r="I2686" s="116"/>
      <c r="K2686" s="62"/>
      <c r="L2686" s="62"/>
      <c r="M2686" s="83"/>
      <c r="N2686" s="83"/>
      <c r="O2686" s="62"/>
    </row>
    <row r="2687" spans="9:15" s="61" customFormat="1" x14ac:dyDescent="0.35">
      <c r="I2687" s="116"/>
      <c r="K2687" s="62"/>
      <c r="L2687" s="62"/>
      <c r="M2687" s="83"/>
      <c r="N2687" s="83"/>
      <c r="O2687" s="62"/>
    </row>
    <row r="2688" spans="9:15" s="61" customFormat="1" x14ac:dyDescent="0.35">
      <c r="I2688" s="116"/>
      <c r="K2688" s="62"/>
      <c r="L2688" s="62"/>
      <c r="M2688" s="83"/>
      <c r="N2688" s="83"/>
      <c r="O2688" s="62"/>
    </row>
    <row r="2689" spans="9:15" s="61" customFormat="1" x14ac:dyDescent="0.35">
      <c r="I2689" s="116"/>
      <c r="K2689" s="62"/>
      <c r="L2689" s="62"/>
      <c r="M2689" s="83"/>
      <c r="N2689" s="83"/>
      <c r="O2689" s="62"/>
    </row>
    <row r="2690" spans="9:15" s="61" customFormat="1" x14ac:dyDescent="0.35">
      <c r="I2690" s="116"/>
      <c r="K2690" s="62"/>
      <c r="L2690" s="62"/>
      <c r="M2690" s="83"/>
      <c r="N2690" s="83"/>
      <c r="O2690" s="62"/>
    </row>
    <row r="2691" spans="9:15" s="61" customFormat="1" x14ac:dyDescent="0.35">
      <c r="I2691" s="116"/>
      <c r="K2691" s="62"/>
      <c r="L2691" s="62"/>
      <c r="M2691" s="83"/>
      <c r="N2691" s="83"/>
      <c r="O2691" s="62"/>
    </row>
    <row r="2692" spans="9:15" s="61" customFormat="1" x14ac:dyDescent="0.35">
      <c r="I2692" s="116"/>
      <c r="K2692" s="62"/>
      <c r="L2692" s="62"/>
      <c r="M2692" s="83"/>
      <c r="N2692" s="83"/>
      <c r="O2692" s="62"/>
    </row>
    <row r="2693" spans="9:15" s="61" customFormat="1" x14ac:dyDescent="0.35">
      <c r="I2693" s="116"/>
      <c r="K2693" s="62"/>
      <c r="L2693" s="62"/>
      <c r="M2693" s="83"/>
      <c r="N2693" s="83"/>
      <c r="O2693" s="62"/>
    </row>
    <row r="2694" spans="9:15" s="61" customFormat="1" x14ac:dyDescent="0.35">
      <c r="I2694" s="116"/>
      <c r="K2694" s="62"/>
      <c r="L2694" s="62"/>
      <c r="M2694" s="83"/>
      <c r="N2694" s="83"/>
      <c r="O2694" s="62"/>
    </row>
    <row r="2695" spans="9:15" s="61" customFormat="1" x14ac:dyDescent="0.35">
      <c r="I2695" s="116"/>
      <c r="K2695" s="62"/>
      <c r="L2695" s="62"/>
      <c r="M2695" s="83"/>
      <c r="N2695" s="83"/>
      <c r="O2695" s="62"/>
    </row>
    <row r="2696" spans="9:15" s="61" customFormat="1" x14ac:dyDescent="0.35">
      <c r="I2696" s="116"/>
      <c r="K2696" s="62"/>
      <c r="L2696" s="62"/>
      <c r="M2696" s="83"/>
      <c r="N2696" s="83"/>
      <c r="O2696" s="62"/>
    </row>
    <row r="2697" spans="9:15" s="61" customFormat="1" x14ac:dyDescent="0.35">
      <c r="I2697" s="116"/>
      <c r="K2697" s="62"/>
      <c r="L2697" s="62"/>
      <c r="M2697" s="83"/>
      <c r="N2697" s="83"/>
      <c r="O2697" s="62"/>
    </row>
    <row r="2698" spans="9:15" s="61" customFormat="1" x14ac:dyDescent="0.35">
      <c r="I2698" s="116"/>
      <c r="K2698" s="62"/>
      <c r="L2698" s="62"/>
      <c r="M2698" s="83"/>
      <c r="N2698" s="83"/>
      <c r="O2698" s="62"/>
    </row>
    <row r="2699" spans="9:15" s="61" customFormat="1" x14ac:dyDescent="0.35">
      <c r="I2699" s="116"/>
      <c r="K2699" s="62"/>
      <c r="L2699" s="62"/>
      <c r="M2699" s="83"/>
      <c r="N2699" s="83"/>
      <c r="O2699" s="62"/>
    </row>
    <row r="2700" spans="9:15" s="61" customFormat="1" x14ac:dyDescent="0.35">
      <c r="I2700" s="116"/>
      <c r="K2700" s="62"/>
      <c r="L2700" s="62"/>
      <c r="M2700" s="83"/>
      <c r="N2700" s="83"/>
      <c r="O2700" s="62"/>
    </row>
    <row r="2701" spans="9:15" s="61" customFormat="1" x14ac:dyDescent="0.35">
      <c r="I2701" s="116"/>
      <c r="K2701" s="62"/>
      <c r="L2701" s="62"/>
      <c r="M2701" s="83"/>
      <c r="N2701" s="83"/>
      <c r="O2701" s="62"/>
    </row>
    <row r="2702" spans="9:15" s="61" customFormat="1" x14ac:dyDescent="0.35">
      <c r="I2702" s="116"/>
      <c r="K2702" s="62"/>
      <c r="L2702" s="62"/>
      <c r="M2702" s="83"/>
      <c r="N2702" s="83"/>
      <c r="O2702" s="62"/>
    </row>
    <row r="2703" spans="9:15" s="61" customFormat="1" x14ac:dyDescent="0.35">
      <c r="I2703" s="116"/>
      <c r="K2703" s="62"/>
      <c r="L2703" s="62"/>
      <c r="M2703" s="83"/>
      <c r="N2703" s="83"/>
      <c r="O2703" s="62"/>
    </row>
    <row r="2704" spans="9:15" s="61" customFormat="1" x14ac:dyDescent="0.35">
      <c r="I2704" s="116"/>
      <c r="K2704" s="62"/>
      <c r="L2704" s="62"/>
      <c r="M2704" s="83"/>
      <c r="N2704" s="83"/>
      <c r="O2704" s="62"/>
    </row>
    <row r="2705" spans="9:15" s="61" customFormat="1" x14ac:dyDescent="0.35">
      <c r="I2705" s="116"/>
      <c r="K2705" s="62"/>
      <c r="L2705" s="62"/>
      <c r="M2705" s="83"/>
      <c r="N2705" s="83"/>
      <c r="O2705" s="62"/>
    </row>
    <row r="2706" spans="9:15" s="61" customFormat="1" x14ac:dyDescent="0.35">
      <c r="I2706" s="116"/>
      <c r="K2706" s="62"/>
      <c r="L2706" s="62"/>
      <c r="M2706" s="83"/>
      <c r="N2706" s="83"/>
      <c r="O2706" s="62"/>
    </row>
    <row r="2707" spans="9:15" s="61" customFormat="1" x14ac:dyDescent="0.35">
      <c r="I2707" s="116"/>
      <c r="K2707" s="62"/>
      <c r="L2707" s="62"/>
      <c r="M2707" s="83"/>
      <c r="N2707" s="83"/>
      <c r="O2707" s="62"/>
    </row>
    <row r="2708" spans="9:15" s="61" customFormat="1" x14ac:dyDescent="0.35">
      <c r="I2708" s="116"/>
      <c r="K2708" s="62"/>
      <c r="L2708" s="62"/>
      <c r="M2708" s="83"/>
      <c r="N2708" s="83"/>
      <c r="O2708" s="62"/>
    </row>
    <row r="2709" spans="9:15" s="61" customFormat="1" x14ac:dyDescent="0.35">
      <c r="I2709" s="116"/>
      <c r="K2709" s="62"/>
      <c r="L2709" s="62"/>
      <c r="M2709" s="83"/>
      <c r="N2709" s="83"/>
      <c r="O2709" s="62"/>
    </row>
    <row r="2710" spans="9:15" s="61" customFormat="1" x14ac:dyDescent="0.35">
      <c r="I2710" s="116"/>
      <c r="K2710" s="62"/>
      <c r="L2710" s="62"/>
      <c r="M2710" s="83"/>
      <c r="N2710" s="83"/>
      <c r="O2710" s="62"/>
    </row>
    <row r="2711" spans="9:15" s="61" customFormat="1" x14ac:dyDescent="0.35">
      <c r="I2711" s="116"/>
      <c r="K2711" s="62"/>
      <c r="L2711" s="62"/>
      <c r="M2711" s="83"/>
      <c r="N2711" s="83"/>
      <c r="O2711" s="62"/>
    </row>
    <row r="2712" spans="9:15" s="61" customFormat="1" x14ac:dyDescent="0.35">
      <c r="I2712" s="116"/>
      <c r="K2712" s="62"/>
      <c r="L2712" s="62"/>
      <c r="M2712" s="83"/>
      <c r="N2712" s="83"/>
      <c r="O2712" s="62"/>
    </row>
    <row r="2713" spans="9:15" s="61" customFormat="1" x14ac:dyDescent="0.35">
      <c r="I2713" s="116"/>
      <c r="K2713" s="62"/>
      <c r="L2713" s="62"/>
      <c r="M2713" s="83"/>
      <c r="N2713" s="83"/>
      <c r="O2713" s="62"/>
    </row>
    <row r="2714" spans="9:15" s="61" customFormat="1" x14ac:dyDescent="0.35">
      <c r="I2714" s="116"/>
      <c r="K2714" s="62"/>
      <c r="L2714" s="62"/>
      <c r="M2714" s="83"/>
      <c r="N2714" s="83"/>
      <c r="O2714" s="62"/>
    </row>
    <row r="2715" spans="9:15" s="61" customFormat="1" x14ac:dyDescent="0.35">
      <c r="I2715" s="116"/>
      <c r="K2715" s="62"/>
      <c r="L2715" s="62"/>
      <c r="M2715" s="83"/>
      <c r="N2715" s="83"/>
      <c r="O2715" s="62"/>
    </row>
    <row r="2716" spans="9:15" s="61" customFormat="1" x14ac:dyDescent="0.35">
      <c r="I2716" s="116"/>
      <c r="K2716" s="62"/>
      <c r="L2716" s="62"/>
      <c r="M2716" s="83"/>
      <c r="N2716" s="83"/>
      <c r="O2716" s="62"/>
    </row>
    <row r="2717" spans="9:15" s="61" customFormat="1" x14ac:dyDescent="0.35">
      <c r="I2717" s="116"/>
      <c r="K2717" s="62"/>
      <c r="L2717" s="62"/>
      <c r="M2717" s="83"/>
      <c r="N2717" s="83"/>
      <c r="O2717" s="62"/>
    </row>
    <row r="2718" spans="9:15" s="61" customFormat="1" x14ac:dyDescent="0.35">
      <c r="I2718" s="116"/>
      <c r="K2718" s="62"/>
      <c r="L2718" s="62"/>
      <c r="M2718" s="83"/>
      <c r="N2718" s="83"/>
      <c r="O2718" s="62"/>
    </row>
    <row r="2719" spans="9:15" s="61" customFormat="1" x14ac:dyDescent="0.35">
      <c r="I2719" s="116"/>
      <c r="K2719" s="62"/>
      <c r="L2719" s="62"/>
      <c r="M2719" s="83"/>
      <c r="N2719" s="83"/>
      <c r="O2719" s="62"/>
    </row>
    <row r="2720" spans="9:15" s="61" customFormat="1" x14ac:dyDescent="0.35">
      <c r="I2720" s="116"/>
      <c r="K2720" s="62"/>
      <c r="L2720" s="62"/>
      <c r="M2720" s="83"/>
      <c r="N2720" s="83"/>
      <c r="O2720" s="62"/>
    </row>
    <row r="2721" spans="9:15" s="61" customFormat="1" x14ac:dyDescent="0.35">
      <c r="I2721" s="116"/>
      <c r="K2721" s="62"/>
      <c r="L2721" s="62"/>
      <c r="M2721" s="83"/>
      <c r="N2721" s="83"/>
      <c r="O2721" s="62"/>
    </row>
    <row r="2722" spans="9:15" s="61" customFormat="1" x14ac:dyDescent="0.35">
      <c r="I2722" s="116"/>
      <c r="K2722" s="62"/>
      <c r="L2722" s="62"/>
      <c r="M2722" s="83"/>
      <c r="N2722" s="83"/>
      <c r="O2722" s="62"/>
    </row>
    <row r="2723" spans="9:15" s="61" customFormat="1" x14ac:dyDescent="0.35">
      <c r="I2723" s="116"/>
      <c r="K2723" s="62"/>
      <c r="L2723" s="62"/>
      <c r="M2723" s="83"/>
      <c r="N2723" s="83"/>
      <c r="O2723" s="62"/>
    </row>
    <row r="2724" spans="9:15" s="61" customFormat="1" x14ac:dyDescent="0.35">
      <c r="I2724" s="116"/>
      <c r="K2724" s="62"/>
      <c r="L2724" s="62"/>
      <c r="M2724" s="83"/>
      <c r="N2724" s="83"/>
      <c r="O2724" s="62"/>
    </row>
    <row r="2725" spans="9:15" s="61" customFormat="1" x14ac:dyDescent="0.35">
      <c r="I2725" s="116"/>
      <c r="K2725" s="62"/>
      <c r="L2725" s="62"/>
      <c r="M2725" s="83"/>
      <c r="N2725" s="83"/>
      <c r="O2725" s="62"/>
    </row>
    <row r="2726" spans="9:15" s="61" customFormat="1" x14ac:dyDescent="0.35">
      <c r="I2726" s="116"/>
      <c r="K2726" s="62"/>
      <c r="L2726" s="62"/>
      <c r="M2726" s="83"/>
      <c r="N2726" s="83"/>
      <c r="O2726" s="62"/>
    </row>
    <row r="2727" spans="9:15" s="61" customFormat="1" x14ac:dyDescent="0.35">
      <c r="I2727" s="116"/>
      <c r="K2727" s="62"/>
      <c r="L2727" s="62"/>
      <c r="M2727" s="83"/>
      <c r="N2727" s="83"/>
      <c r="O2727" s="62"/>
    </row>
    <row r="2728" spans="9:15" s="61" customFormat="1" x14ac:dyDescent="0.35">
      <c r="I2728" s="116"/>
      <c r="K2728" s="62"/>
      <c r="L2728" s="62"/>
      <c r="M2728" s="83"/>
      <c r="N2728" s="83"/>
      <c r="O2728" s="62"/>
    </row>
    <row r="2729" spans="9:15" s="61" customFormat="1" x14ac:dyDescent="0.35">
      <c r="I2729" s="116"/>
      <c r="K2729" s="62"/>
      <c r="L2729" s="62"/>
      <c r="M2729" s="83"/>
      <c r="N2729" s="83"/>
      <c r="O2729" s="62"/>
    </row>
    <row r="2730" spans="9:15" s="61" customFormat="1" x14ac:dyDescent="0.35">
      <c r="I2730" s="116"/>
      <c r="K2730" s="62"/>
      <c r="L2730" s="62"/>
      <c r="M2730" s="83"/>
      <c r="N2730" s="83"/>
      <c r="O2730" s="62"/>
    </row>
    <row r="2731" spans="9:15" s="61" customFormat="1" x14ac:dyDescent="0.35">
      <c r="I2731" s="116"/>
      <c r="K2731" s="62"/>
      <c r="L2731" s="62"/>
      <c r="M2731" s="83"/>
      <c r="N2731" s="83"/>
      <c r="O2731" s="62"/>
    </row>
    <row r="2732" spans="9:15" s="61" customFormat="1" x14ac:dyDescent="0.35">
      <c r="I2732" s="116"/>
      <c r="K2732" s="62"/>
      <c r="L2732" s="62"/>
      <c r="M2732" s="83"/>
      <c r="N2732" s="83"/>
      <c r="O2732" s="62"/>
    </row>
    <row r="2733" spans="9:15" s="61" customFormat="1" x14ac:dyDescent="0.35">
      <c r="I2733" s="116"/>
      <c r="K2733" s="62"/>
      <c r="L2733" s="62"/>
      <c r="M2733" s="83"/>
      <c r="N2733" s="83"/>
      <c r="O2733" s="62"/>
    </row>
    <row r="2734" spans="9:15" s="61" customFormat="1" x14ac:dyDescent="0.35">
      <c r="I2734" s="116"/>
      <c r="K2734" s="62"/>
      <c r="L2734" s="62"/>
      <c r="M2734" s="83"/>
      <c r="N2734" s="83"/>
      <c r="O2734" s="62"/>
    </row>
    <row r="2735" spans="9:15" s="61" customFormat="1" x14ac:dyDescent="0.35">
      <c r="I2735" s="116"/>
      <c r="K2735" s="62"/>
      <c r="L2735" s="62"/>
      <c r="M2735" s="83"/>
      <c r="N2735" s="83"/>
      <c r="O2735" s="62"/>
    </row>
    <row r="2736" spans="9:15" s="61" customFormat="1" x14ac:dyDescent="0.35">
      <c r="I2736" s="116"/>
      <c r="K2736" s="62"/>
      <c r="L2736" s="62"/>
      <c r="M2736" s="83"/>
      <c r="N2736" s="83"/>
      <c r="O2736" s="62"/>
    </row>
    <row r="2737" spans="9:15" s="61" customFormat="1" x14ac:dyDescent="0.35">
      <c r="I2737" s="116"/>
      <c r="K2737" s="62"/>
      <c r="L2737" s="62"/>
      <c r="M2737" s="83"/>
      <c r="N2737" s="83"/>
      <c r="O2737" s="62"/>
    </row>
    <row r="2738" spans="9:15" s="61" customFormat="1" x14ac:dyDescent="0.35">
      <c r="I2738" s="116"/>
      <c r="K2738" s="62"/>
      <c r="L2738" s="62"/>
      <c r="M2738" s="83"/>
      <c r="N2738" s="83"/>
      <c r="O2738" s="62"/>
    </row>
    <row r="2739" spans="9:15" s="61" customFormat="1" x14ac:dyDescent="0.35">
      <c r="I2739" s="116"/>
      <c r="K2739" s="62"/>
      <c r="L2739" s="62"/>
      <c r="M2739" s="83"/>
      <c r="N2739" s="83"/>
      <c r="O2739" s="62"/>
    </row>
    <row r="2740" spans="9:15" s="61" customFormat="1" x14ac:dyDescent="0.35">
      <c r="I2740" s="116"/>
      <c r="K2740" s="62"/>
      <c r="L2740" s="62"/>
      <c r="M2740" s="83"/>
      <c r="N2740" s="83"/>
      <c r="O2740" s="62"/>
    </row>
    <row r="2741" spans="9:15" s="61" customFormat="1" x14ac:dyDescent="0.35">
      <c r="I2741" s="116"/>
      <c r="K2741" s="62"/>
      <c r="L2741" s="62"/>
      <c r="M2741" s="83"/>
      <c r="N2741" s="83"/>
      <c r="O2741" s="62"/>
    </row>
    <row r="2742" spans="9:15" s="61" customFormat="1" x14ac:dyDescent="0.35">
      <c r="I2742" s="116"/>
      <c r="K2742" s="62"/>
      <c r="L2742" s="62"/>
      <c r="M2742" s="83"/>
      <c r="N2742" s="83"/>
      <c r="O2742" s="62"/>
    </row>
    <row r="2743" spans="9:15" s="61" customFormat="1" x14ac:dyDescent="0.35">
      <c r="I2743" s="116"/>
      <c r="K2743" s="62"/>
      <c r="L2743" s="62"/>
      <c r="M2743" s="83"/>
      <c r="N2743" s="83"/>
      <c r="O2743" s="62"/>
    </row>
    <row r="2744" spans="9:15" s="61" customFormat="1" x14ac:dyDescent="0.35">
      <c r="I2744" s="116"/>
      <c r="K2744" s="62"/>
      <c r="L2744" s="62"/>
      <c r="M2744" s="83"/>
      <c r="N2744" s="83"/>
      <c r="O2744" s="62"/>
    </row>
    <row r="2745" spans="9:15" s="61" customFormat="1" x14ac:dyDescent="0.35">
      <c r="I2745" s="116"/>
      <c r="K2745" s="62"/>
      <c r="L2745" s="62"/>
      <c r="M2745" s="83"/>
      <c r="N2745" s="83"/>
      <c r="O2745" s="62"/>
    </row>
    <row r="2746" spans="9:15" s="61" customFormat="1" x14ac:dyDescent="0.35">
      <c r="I2746" s="116"/>
      <c r="K2746" s="62"/>
      <c r="L2746" s="62"/>
      <c r="M2746" s="83"/>
      <c r="N2746" s="83"/>
      <c r="O2746" s="62"/>
    </row>
    <row r="2747" spans="9:15" s="61" customFormat="1" x14ac:dyDescent="0.35">
      <c r="I2747" s="116"/>
      <c r="K2747" s="62"/>
      <c r="L2747" s="62"/>
      <c r="M2747" s="83"/>
      <c r="N2747" s="83"/>
      <c r="O2747" s="62"/>
    </row>
    <row r="2748" spans="9:15" s="61" customFormat="1" x14ac:dyDescent="0.35">
      <c r="I2748" s="116"/>
      <c r="K2748" s="62"/>
      <c r="L2748" s="62"/>
      <c r="M2748" s="83"/>
      <c r="N2748" s="83"/>
      <c r="O2748" s="62"/>
    </row>
    <row r="2749" spans="9:15" s="61" customFormat="1" x14ac:dyDescent="0.35">
      <c r="I2749" s="116"/>
      <c r="K2749" s="62"/>
      <c r="L2749" s="62"/>
      <c r="M2749" s="83"/>
      <c r="N2749" s="83"/>
      <c r="O2749" s="62"/>
    </row>
    <row r="2750" spans="9:15" s="61" customFormat="1" x14ac:dyDescent="0.35">
      <c r="I2750" s="116"/>
      <c r="K2750" s="62"/>
      <c r="L2750" s="62"/>
      <c r="M2750" s="83"/>
      <c r="N2750" s="83"/>
      <c r="O2750" s="62"/>
    </row>
    <row r="2751" spans="9:15" s="61" customFormat="1" x14ac:dyDescent="0.35">
      <c r="I2751" s="116"/>
      <c r="K2751" s="62"/>
      <c r="L2751" s="62"/>
      <c r="M2751" s="83"/>
      <c r="N2751" s="83"/>
      <c r="O2751" s="62"/>
    </row>
    <row r="2752" spans="9:15" s="61" customFormat="1" x14ac:dyDescent="0.35">
      <c r="I2752" s="116"/>
      <c r="K2752" s="62"/>
      <c r="L2752" s="62"/>
      <c r="M2752" s="83"/>
      <c r="N2752" s="83"/>
      <c r="O2752" s="62"/>
    </row>
    <row r="2753" spans="9:15" s="61" customFormat="1" x14ac:dyDescent="0.35">
      <c r="I2753" s="116"/>
      <c r="K2753" s="62"/>
      <c r="L2753" s="62"/>
      <c r="M2753" s="83"/>
      <c r="N2753" s="83"/>
      <c r="O2753" s="62"/>
    </row>
    <row r="2754" spans="9:15" s="61" customFormat="1" x14ac:dyDescent="0.35">
      <c r="I2754" s="116"/>
      <c r="K2754" s="62"/>
      <c r="L2754" s="62"/>
      <c r="M2754" s="83"/>
      <c r="N2754" s="83"/>
      <c r="O2754" s="62"/>
    </row>
    <row r="2755" spans="9:15" s="61" customFormat="1" x14ac:dyDescent="0.35">
      <c r="I2755" s="116"/>
      <c r="K2755" s="62"/>
      <c r="L2755" s="62"/>
      <c r="M2755" s="83"/>
      <c r="N2755" s="83"/>
      <c r="O2755" s="62"/>
    </row>
    <row r="2756" spans="9:15" s="61" customFormat="1" x14ac:dyDescent="0.35">
      <c r="I2756" s="116"/>
      <c r="K2756" s="62"/>
      <c r="L2756" s="62"/>
      <c r="M2756" s="83"/>
      <c r="N2756" s="83"/>
      <c r="O2756" s="62"/>
    </row>
    <row r="2757" spans="9:15" s="61" customFormat="1" x14ac:dyDescent="0.35">
      <c r="I2757" s="116"/>
      <c r="K2757" s="62"/>
      <c r="L2757" s="62"/>
      <c r="M2757" s="83"/>
      <c r="N2757" s="83"/>
      <c r="O2757" s="62"/>
    </row>
    <row r="2758" spans="9:15" s="61" customFormat="1" x14ac:dyDescent="0.35">
      <c r="I2758" s="116"/>
      <c r="K2758" s="62"/>
      <c r="L2758" s="62"/>
      <c r="M2758" s="83"/>
      <c r="N2758" s="83"/>
      <c r="O2758" s="62"/>
    </row>
    <row r="2759" spans="9:15" s="61" customFormat="1" x14ac:dyDescent="0.35">
      <c r="I2759" s="116"/>
      <c r="K2759" s="62"/>
      <c r="L2759" s="62"/>
      <c r="M2759" s="83"/>
      <c r="N2759" s="83"/>
      <c r="O2759" s="62"/>
    </row>
    <row r="2760" spans="9:15" s="61" customFormat="1" x14ac:dyDescent="0.35">
      <c r="I2760" s="116"/>
      <c r="K2760" s="62"/>
      <c r="L2760" s="62"/>
      <c r="M2760" s="83"/>
      <c r="N2760" s="83"/>
      <c r="O2760" s="62"/>
    </row>
    <row r="2761" spans="9:15" s="61" customFormat="1" x14ac:dyDescent="0.35">
      <c r="I2761" s="116"/>
      <c r="K2761" s="62"/>
      <c r="L2761" s="62"/>
      <c r="M2761" s="83"/>
      <c r="N2761" s="83"/>
      <c r="O2761" s="62"/>
    </row>
    <row r="2762" spans="9:15" s="61" customFormat="1" x14ac:dyDescent="0.35">
      <c r="I2762" s="116"/>
      <c r="K2762" s="62"/>
      <c r="L2762" s="62"/>
      <c r="M2762" s="83"/>
      <c r="N2762" s="83"/>
      <c r="O2762" s="62"/>
    </row>
    <row r="2763" spans="9:15" s="61" customFormat="1" x14ac:dyDescent="0.35">
      <c r="I2763" s="116"/>
      <c r="K2763" s="62"/>
      <c r="L2763" s="62"/>
      <c r="M2763" s="83"/>
      <c r="N2763" s="83"/>
      <c r="O2763" s="62"/>
    </row>
    <row r="2764" spans="9:15" s="61" customFormat="1" x14ac:dyDescent="0.35">
      <c r="I2764" s="116"/>
      <c r="K2764" s="62"/>
      <c r="L2764" s="62"/>
      <c r="M2764" s="83"/>
      <c r="N2764" s="83"/>
      <c r="O2764" s="62"/>
    </row>
    <row r="2765" spans="9:15" s="61" customFormat="1" x14ac:dyDescent="0.35">
      <c r="I2765" s="116"/>
      <c r="K2765" s="62"/>
      <c r="L2765" s="62"/>
      <c r="M2765" s="83"/>
      <c r="N2765" s="83"/>
      <c r="O2765" s="62"/>
    </row>
    <row r="2766" spans="9:15" s="61" customFormat="1" x14ac:dyDescent="0.35">
      <c r="I2766" s="116"/>
      <c r="K2766" s="62"/>
      <c r="L2766" s="62"/>
      <c r="M2766" s="83"/>
      <c r="N2766" s="83"/>
      <c r="O2766" s="62"/>
    </row>
    <row r="2767" spans="9:15" s="61" customFormat="1" x14ac:dyDescent="0.35">
      <c r="I2767" s="116"/>
      <c r="K2767" s="62"/>
      <c r="L2767" s="62"/>
      <c r="M2767" s="83"/>
      <c r="N2767" s="83"/>
      <c r="O2767" s="62"/>
    </row>
    <row r="2768" spans="9:15" s="61" customFormat="1" x14ac:dyDescent="0.35">
      <c r="I2768" s="116"/>
      <c r="K2768" s="62"/>
      <c r="L2768" s="62"/>
      <c r="M2768" s="83"/>
      <c r="N2768" s="83"/>
      <c r="O2768" s="62"/>
    </row>
    <row r="2769" spans="9:15" s="61" customFormat="1" x14ac:dyDescent="0.35">
      <c r="I2769" s="116"/>
      <c r="K2769" s="62"/>
      <c r="L2769" s="62"/>
      <c r="M2769" s="83"/>
      <c r="N2769" s="83"/>
      <c r="O2769" s="62"/>
    </row>
    <row r="2770" spans="9:15" s="61" customFormat="1" x14ac:dyDescent="0.35">
      <c r="I2770" s="116"/>
      <c r="K2770" s="62"/>
      <c r="L2770" s="62"/>
      <c r="M2770" s="83"/>
      <c r="N2770" s="83"/>
      <c r="O2770" s="62"/>
    </row>
    <row r="2771" spans="9:15" s="61" customFormat="1" x14ac:dyDescent="0.35">
      <c r="I2771" s="116"/>
      <c r="K2771" s="62"/>
      <c r="L2771" s="62"/>
      <c r="M2771" s="83"/>
      <c r="N2771" s="83"/>
      <c r="O2771" s="62"/>
    </row>
    <row r="2772" spans="9:15" s="61" customFormat="1" x14ac:dyDescent="0.35">
      <c r="I2772" s="116"/>
      <c r="K2772" s="62"/>
      <c r="L2772" s="62"/>
      <c r="M2772" s="83"/>
      <c r="N2772" s="83"/>
      <c r="O2772" s="62"/>
    </row>
    <row r="2773" spans="9:15" s="61" customFormat="1" x14ac:dyDescent="0.35">
      <c r="I2773" s="116"/>
      <c r="K2773" s="62"/>
      <c r="L2773" s="62"/>
      <c r="M2773" s="83"/>
      <c r="N2773" s="83"/>
      <c r="O2773" s="62"/>
    </row>
    <row r="2774" spans="9:15" s="61" customFormat="1" x14ac:dyDescent="0.35">
      <c r="I2774" s="116"/>
      <c r="K2774" s="62"/>
      <c r="L2774" s="62"/>
      <c r="M2774" s="83"/>
      <c r="N2774" s="83"/>
      <c r="O2774" s="62"/>
    </row>
    <row r="2775" spans="9:15" s="61" customFormat="1" x14ac:dyDescent="0.35">
      <c r="I2775" s="116"/>
      <c r="K2775" s="62"/>
      <c r="L2775" s="62"/>
      <c r="M2775" s="83"/>
      <c r="N2775" s="83"/>
      <c r="O2775" s="62"/>
    </row>
    <row r="2776" spans="9:15" s="61" customFormat="1" x14ac:dyDescent="0.35">
      <c r="I2776" s="116"/>
      <c r="K2776" s="62"/>
      <c r="L2776" s="62"/>
      <c r="M2776" s="83"/>
      <c r="N2776" s="83"/>
      <c r="O2776" s="62"/>
    </row>
    <row r="2777" spans="9:15" s="61" customFormat="1" x14ac:dyDescent="0.35">
      <c r="I2777" s="116"/>
      <c r="K2777" s="62"/>
      <c r="L2777" s="62"/>
      <c r="M2777" s="83"/>
      <c r="N2777" s="83"/>
      <c r="O2777" s="62"/>
    </row>
    <row r="2778" spans="9:15" s="61" customFormat="1" x14ac:dyDescent="0.35">
      <c r="I2778" s="116"/>
      <c r="K2778" s="62"/>
      <c r="L2778" s="62"/>
      <c r="M2778" s="83"/>
      <c r="N2778" s="83"/>
      <c r="O2778" s="62"/>
    </row>
    <row r="2779" spans="9:15" s="61" customFormat="1" x14ac:dyDescent="0.35">
      <c r="I2779" s="116"/>
      <c r="K2779" s="62"/>
      <c r="L2779" s="62"/>
      <c r="M2779" s="83"/>
      <c r="N2779" s="83"/>
      <c r="O2779" s="62"/>
    </row>
    <row r="2780" spans="9:15" s="61" customFormat="1" x14ac:dyDescent="0.35">
      <c r="I2780" s="116"/>
      <c r="K2780" s="62"/>
      <c r="L2780" s="62"/>
      <c r="M2780" s="83"/>
      <c r="N2780" s="83"/>
      <c r="O2780" s="62"/>
    </row>
    <row r="2781" spans="9:15" s="61" customFormat="1" x14ac:dyDescent="0.35">
      <c r="I2781" s="116"/>
      <c r="K2781" s="62"/>
      <c r="L2781" s="62"/>
      <c r="M2781" s="83"/>
      <c r="N2781" s="83"/>
      <c r="O2781" s="62"/>
    </row>
    <row r="2782" spans="9:15" s="61" customFormat="1" x14ac:dyDescent="0.35">
      <c r="I2782" s="116"/>
      <c r="K2782" s="62"/>
      <c r="L2782" s="62"/>
      <c r="M2782" s="83"/>
      <c r="N2782" s="83"/>
      <c r="O2782" s="62"/>
    </row>
    <row r="2783" spans="9:15" s="61" customFormat="1" x14ac:dyDescent="0.35">
      <c r="I2783" s="116"/>
      <c r="K2783" s="62"/>
      <c r="L2783" s="62"/>
      <c r="M2783" s="83"/>
      <c r="N2783" s="83"/>
      <c r="O2783" s="62"/>
    </row>
    <row r="2784" spans="9:15" s="61" customFormat="1" x14ac:dyDescent="0.35">
      <c r="I2784" s="116"/>
      <c r="K2784" s="62"/>
      <c r="L2784" s="62"/>
      <c r="M2784" s="83"/>
      <c r="N2784" s="83"/>
      <c r="O2784" s="62"/>
    </row>
    <row r="2785" spans="9:15" s="61" customFormat="1" x14ac:dyDescent="0.35">
      <c r="I2785" s="116"/>
      <c r="K2785" s="62"/>
      <c r="L2785" s="62"/>
      <c r="M2785" s="83"/>
      <c r="N2785" s="83"/>
      <c r="O2785" s="62"/>
    </row>
    <row r="2786" spans="9:15" s="61" customFormat="1" x14ac:dyDescent="0.35">
      <c r="I2786" s="116"/>
      <c r="K2786" s="62"/>
      <c r="L2786" s="62"/>
      <c r="M2786" s="83"/>
      <c r="N2786" s="83"/>
      <c r="O2786" s="62"/>
    </row>
    <row r="2787" spans="9:15" s="61" customFormat="1" x14ac:dyDescent="0.35">
      <c r="I2787" s="116"/>
      <c r="K2787" s="62"/>
      <c r="L2787" s="62"/>
      <c r="M2787" s="83"/>
      <c r="N2787" s="83"/>
      <c r="O2787" s="62"/>
    </row>
    <row r="2788" spans="9:15" s="61" customFormat="1" x14ac:dyDescent="0.35">
      <c r="I2788" s="116"/>
      <c r="K2788" s="62"/>
      <c r="L2788" s="62"/>
      <c r="M2788" s="83"/>
      <c r="N2788" s="83"/>
      <c r="O2788" s="62"/>
    </row>
    <row r="2789" spans="9:15" s="61" customFormat="1" x14ac:dyDescent="0.35">
      <c r="I2789" s="116"/>
      <c r="K2789" s="62"/>
      <c r="L2789" s="62"/>
      <c r="M2789" s="83"/>
      <c r="N2789" s="83"/>
      <c r="O2789" s="62"/>
    </row>
    <row r="2790" spans="9:15" s="61" customFormat="1" x14ac:dyDescent="0.35">
      <c r="I2790" s="116"/>
      <c r="K2790" s="62"/>
      <c r="L2790" s="62"/>
      <c r="M2790" s="83"/>
      <c r="N2790" s="83"/>
      <c r="O2790" s="62"/>
    </row>
    <row r="2791" spans="9:15" s="61" customFormat="1" x14ac:dyDescent="0.35">
      <c r="I2791" s="116"/>
      <c r="K2791" s="62"/>
      <c r="L2791" s="62"/>
      <c r="M2791" s="83"/>
      <c r="N2791" s="83"/>
      <c r="O2791" s="62"/>
    </row>
    <row r="2792" spans="9:15" s="61" customFormat="1" x14ac:dyDescent="0.35">
      <c r="I2792" s="116"/>
      <c r="K2792" s="62"/>
      <c r="L2792" s="62"/>
      <c r="M2792" s="83"/>
      <c r="N2792" s="83"/>
      <c r="O2792" s="62"/>
    </row>
    <row r="2793" spans="9:15" s="61" customFormat="1" x14ac:dyDescent="0.35">
      <c r="I2793" s="116"/>
      <c r="K2793" s="62"/>
      <c r="L2793" s="62"/>
      <c r="M2793" s="83"/>
      <c r="N2793" s="83"/>
      <c r="O2793" s="62"/>
    </row>
    <row r="2794" spans="9:15" s="61" customFormat="1" x14ac:dyDescent="0.35">
      <c r="I2794" s="116"/>
      <c r="K2794" s="62"/>
      <c r="L2794" s="62"/>
      <c r="M2794" s="83"/>
      <c r="N2794" s="83"/>
      <c r="O2794" s="62"/>
    </row>
    <row r="2795" spans="9:15" s="61" customFormat="1" x14ac:dyDescent="0.35">
      <c r="I2795" s="116"/>
      <c r="K2795" s="62"/>
      <c r="L2795" s="62"/>
      <c r="M2795" s="83"/>
      <c r="N2795" s="83"/>
      <c r="O2795" s="62"/>
    </row>
    <row r="2796" spans="9:15" s="61" customFormat="1" x14ac:dyDescent="0.35">
      <c r="I2796" s="116"/>
      <c r="K2796" s="62"/>
      <c r="L2796" s="62"/>
      <c r="M2796" s="83"/>
      <c r="N2796" s="83"/>
      <c r="O2796" s="62"/>
    </row>
    <row r="2797" spans="9:15" s="61" customFormat="1" x14ac:dyDescent="0.35">
      <c r="I2797" s="116"/>
      <c r="K2797" s="62"/>
      <c r="L2797" s="62"/>
      <c r="M2797" s="83"/>
      <c r="N2797" s="83"/>
      <c r="O2797" s="62"/>
    </row>
    <row r="2798" spans="9:15" s="61" customFormat="1" x14ac:dyDescent="0.35">
      <c r="I2798" s="116"/>
      <c r="K2798" s="62"/>
      <c r="L2798" s="62"/>
      <c r="M2798" s="83"/>
      <c r="N2798" s="83"/>
      <c r="O2798" s="62"/>
    </row>
    <row r="2799" spans="9:15" s="61" customFormat="1" x14ac:dyDescent="0.35">
      <c r="I2799" s="116"/>
      <c r="K2799" s="62"/>
      <c r="L2799" s="62"/>
      <c r="M2799" s="83"/>
      <c r="N2799" s="83"/>
      <c r="O2799" s="62"/>
    </row>
    <row r="2800" spans="9:15" s="61" customFormat="1" x14ac:dyDescent="0.35">
      <c r="I2800" s="116"/>
      <c r="K2800" s="62"/>
      <c r="L2800" s="62"/>
      <c r="M2800" s="83"/>
      <c r="N2800" s="83"/>
      <c r="O2800" s="62"/>
    </row>
    <row r="2801" spans="9:15" s="61" customFormat="1" x14ac:dyDescent="0.35">
      <c r="I2801" s="116"/>
      <c r="K2801" s="62"/>
      <c r="L2801" s="62"/>
      <c r="M2801" s="83"/>
      <c r="N2801" s="83"/>
      <c r="O2801" s="62"/>
    </row>
    <row r="2802" spans="9:15" s="61" customFormat="1" x14ac:dyDescent="0.35">
      <c r="I2802" s="116"/>
      <c r="K2802" s="62"/>
      <c r="L2802" s="62"/>
      <c r="M2802" s="83"/>
      <c r="N2802" s="83"/>
      <c r="O2802" s="62"/>
    </row>
    <row r="2803" spans="9:15" s="61" customFormat="1" x14ac:dyDescent="0.35">
      <c r="I2803" s="116"/>
      <c r="K2803" s="62"/>
      <c r="L2803" s="62"/>
      <c r="M2803" s="83"/>
      <c r="N2803" s="83"/>
      <c r="O2803" s="62"/>
    </row>
    <row r="2804" spans="9:15" s="61" customFormat="1" x14ac:dyDescent="0.35">
      <c r="I2804" s="116"/>
      <c r="K2804" s="62"/>
      <c r="L2804" s="62"/>
      <c r="M2804" s="83"/>
      <c r="N2804" s="83"/>
      <c r="O2804" s="62"/>
    </row>
    <row r="2805" spans="9:15" s="61" customFormat="1" x14ac:dyDescent="0.35">
      <c r="I2805" s="116"/>
      <c r="K2805" s="62"/>
      <c r="L2805" s="62"/>
      <c r="M2805" s="83"/>
      <c r="N2805" s="83"/>
      <c r="O2805" s="62"/>
    </row>
    <row r="2806" spans="9:15" s="61" customFormat="1" x14ac:dyDescent="0.35">
      <c r="I2806" s="116"/>
      <c r="K2806" s="62"/>
      <c r="L2806" s="62"/>
      <c r="M2806" s="83"/>
      <c r="N2806" s="83"/>
      <c r="O2806" s="62"/>
    </row>
    <row r="2807" spans="9:15" s="61" customFormat="1" x14ac:dyDescent="0.35">
      <c r="I2807" s="116"/>
      <c r="K2807" s="62"/>
      <c r="L2807" s="62"/>
      <c r="M2807" s="83"/>
      <c r="N2807" s="83"/>
      <c r="O2807" s="62"/>
    </row>
    <row r="2808" spans="9:15" s="61" customFormat="1" x14ac:dyDescent="0.35">
      <c r="I2808" s="116"/>
      <c r="K2808" s="62"/>
      <c r="L2808" s="62"/>
      <c r="M2808" s="83"/>
      <c r="N2808" s="83"/>
      <c r="O2808" s="62"/>
    </row>
    <row r="2809" spans="9:15" s="61" customFormat="1" x14ac:dyDescent="0.35">
      <c r="I2809" s="116"/>
      <c r="K2809" s="62"/>
      <c r="L2809" s="62"/>
      <c r="M2809" s="83"/>
      <c r="N2809" s="83"/>
      <c r="O2809" s="62"/>
    </row>
    <row r="2810" spans="9:15" s="61" customFormat="1" x14ac:dyDescent="0.35">
      <c r="I2810" s="116"/>
      <c r="K2810" s="62"/>
      <c r="L2810" s="62"/>
      <c r="M2810" s="83"/>
      <c r="N2810" s="83"/>
      <c r="O2810" s="62"/>
    </row>
    <row r="2811" spans="9:15" s="61" customFormat="1" x14ac:dyDescent="0.35">
      <c r="I2811" s="116"/>
      <c r="K2811" s="62"/>
      <c r="L2811" s="62"/>
      <c r="M2811" s="83"/>
      <c r="N2811" s="83"/>
      <c r="O2811" s="62"/>
    </row>
    <row r="2812" spans="9:15" s="61" customFormat="1" x14ac:dyDescent="0.35">
      <c r="I2812" s="116"/>
      <c r="K2812" s="62"/>
      <c r="L2812" s="62"/>
      <c r="M2812" s="83"/>
      <c r="N2812" s="83"/>
      <c r="O2812" s="62"/>
    </row>
    <row r="2813" spans="9:15" s="61" customFormat="1" x14ac:dyDescent="0.35">
      <c r="I2813" s="116"/>
      <c r="K2813" s="62"/>
      <c r="L2813" s="62"/>
      <c r="M2813" s="83"/>
      <c r="N2813" s="83"/>
      <c r="O2813" s="62"/>
    </row>
    <row r="2814" spans="9:15" s="61" customFormat="1" x14ac:dyDescent="0.35">
      <c r="I2814" s="116"/>
      <c r="K2814" s="62"/>
      <c r="L2814" s="62"/>
      <c r="M2814" s="83"/>
      <c r="N2814" s="83"/>
      <c r="O2814" s="62"/>
    </row>
    <row r="2815" spans="9:15" s="61" customFormat="1" x14ac:dyDescent="0.35">
      <c r="I2815" s="116"/>
      <c r="K2815" s="62"/>
      <c r="L2815" s="62"/>
      <c r="M2815" s="83"/>
      <c r="N2815" s="83"/>
      <c r="O2815" s="62"/>
    </row>
    <row r="2816" spans="9:15" s="61" customFormat="1" x14ac:dyDescent="0.35">
      <c r="I2816" s="116"/>
      <c r="K2816" s="62"/>
      <c r="L2816" s="62"/>
      <c r="M2816" s="83"/>
      <c r="N2816" s="83"/>
      <c r="O2816" s="62"/>
    </row>
    <row r="2817" spans="9:15" s="61" customFormat="1" x14ac:dyDescent="0.35">
      <c r="I2817" s="116"/>
      <c r="K2817" s="62"/>
      <c r="L2817" s="62"/>
      <c r="M2817" s="83"/>
      <c r="N2817" s="83"/>
      <c r="O2817" s="62"/>
    </row>
    <row r="2818" spans="9:15" s="61" customFormat="1" x14ac:dyDescent="0.35">
      <c r="I2818" s="116"/>
      <c r="K2818" s="62"/>
      <c r="L2818" s="62"/>
      <c r="M2818" s="83"/>
      <c r="N2818" s="83"/>
      <c r="O2818" s="62"/>
    </row>
    <row r="2819" spans="9:15" s="61" customFormat="1" x14ac:dyDescent="0.35">
      <c r="I2819" s="116"/>
      <c r="K2819" s="62"/>
      <c r="L2819" s="62"/>
      <c r="M2819" s="83"/>
      <c r="N2819" s="83"/>
      <c r="O2819" s="62"/>
    </row>
    <row r="2820" spans="9:15" s="61" customFormat="1" x14ac:dyDescent="0.35">
      <c r="I2820" s="116"/>
      <c r="K2820" s="62"/>
      <c r="L2820" s="62"/>
      <c r="M2820" s="83"/>
      <c r="N2820" s="83"/>
      <c r="O2820" s="62"/>
    </row>
    <row r="2821" spans="9:15" s="61" customFormat="1" x14ac:dyDescent="0.35">
      <c r="I2821" s="116"/>
      <c r="K2821" s="62"/>
      <c r="L2821" s="62"/>
      <c r="M2821" s="83"/>
      <c r="N2821" s="83"/>
      <c r="O2821" s="62"/>
    </row>
    <row r="2822" spans="9:15" s="61" customFormat="1" x14ac:dyDescent="0.35">
      <c r="I2822" s="116"/>
      <c r="K2822" s="62"/>
      <c r="L2822" s="62"/>
      <c r="M2822" s="83"/>
      <c r="N2822" s="83"/>
      <c r="O2822" s="62"/>
    </row>
    <row r="2823" spans="9:15" s="61" customFormat="1" x14ac:dyDescent="0.35">
      <c r="I2823" s="116"/>
      <c r="K2823" s="62"/>
      <c r="L2823" s="62"/>
      <c r="M2823" s="83"/>
      <c r="N2823" s="83"/>
      <c r="O2823" s="62"/>
    </row>
    <row r="2824" spans="9:15" s="61" customFormat="1" x14ac:dyDescent="0.35">
      <c r="I2824" s="116"/>
      <c r="K2824" s="62"/>
      <c r="L2824" s="62"/>
      <c r="M2824" s="83"/>
      <c r="N2824" s="83"/>
      <c r="O2824" s="62"/>
    </row>
    <row r="2825" spans="9:15" s="61" customFormat="1" x14ac:dyDescent="0.35">
      <c r="I2825" s="116"/>
      <c r="K2825" s="62"/>
      <c r="L2825" s="62"/>
      <c r="M2825" s="83"/>
      <c r="N2825" s="83"/>
      <c r="O2825" s="62"/>
    </row>
    <row r="2826" spans="9:15" s="61" customFormat="1" x14ac:dyDescent="0.35">
      <c r="I2826" s="116"/>
      <c r="K2826" s="62"/>
      <c r="L2826" s="62"/>
      <c r="M2826" s="83"/>
      <c r="N2826" s="83"/>
      <c r="O2826" s="62"/>
    </row>
    <row r="2827" spans="9:15" s="61" customFormat="1" x14ac:dyDescent="0.35">
      <c r="I2827" s="116"/>
      <c r="K2827" s="62"/>
      <c r="L2827" s="62"/>
      <c r="M2827" s="83"/>
      <c r="N2827" s="83"/>
      <c r="O2827" s="62"/>
    </row>
    <row r="2828" spans="9:15" s="61" customFormat="1" x14ac:dyDescent="0.35">
      <c r="I2828" s="116"/>
      <c r="K2828" s="62"/>
      <c r="L2828" s="62"/>
      <c r="M2828" s="83"/>
      <c r="N2828" s="83"/>
      <c r="O2828" s="62"/>
    </row>
    <row r="2829" spans="9:15" s="61" customFormat="1" x14ac:dyDescent="0.35">
      <c r="I2829" s="116"/>
      <c r="K2829" s="62"/>
      <c r="L2829" s="62"/>
      <c r="M2829" s="83"/>
      <c r="N2829" s="83"/>
      <c r="O2829" s="62"/>
    </row>
    <row r="2830" spans="9:15" s="61" customFormat="1" x14ac:dyDescent="0.35">
      <c r="I2830" s="116"/>
      <c r="K2830" s="62"/>
      <c r="L2830" s="62"/>
      <c r="M2830" s="83"/>
      <c r="N2830" s="83"/>
      <c r="O2830" s="62"/>
    </row>
    <row r="2831" spans="9:15" s="61" customFormat="1" x14ac:dyDescent="0.35">
      <c r="I2831" s="116"/>
      <c r="K2831" s="62"/>
      <c r="L2831" s="62"/>
      <c r="M2831" s="83"/>
      <c r="N2831" s="83"/>
      <c r="O2831" s="62"/>
    </row>
    <row r="2832" spans="9:15" s="61" customFormat="1" x14ac:dyDescent="0.35">
      <c r="I2832" s="116"/>
      <c r="K2832" s="62"/>
      <c r="L2832" s="62"/>
      <c r="M2832" s="83"/>
      <c r="N2832" s="83"/>
      <c r="O2832" s="62"/>
    </row>
    <row r="2833" spans="9:15" s="61" customFormat="1" x14ac:dyDescent="0.35">
      <c r="I2833" s="116"/>
      <c r="K2833" s="62"/>
      <c r="L2833" s="62"/>
      <c r="M2833" s="83"/>
      <c r="N2833" s="83"/>
      <c r="O2833" s="62"/>
    </row>
    <row r="2834" spans="9:15" s="61" customFormat="1" x14ac:dyDescent="0.35">
      <c r="I2834" s="116"/>
      <c r="K2834" s="62"/>
      <c r="L2834" s="62"/>
      <c r="M2834" s="83"/>
      <c r="N2834" s="83"/>
      <c r="O2834" s="62"/>
    </row>
    <row r="2835" spans="9:15" s="61" customFormat="1" x14ac:dyDescent="0.35">
      <c r="I2835" s="116"/>
      <c r="K2835" s="62"/>
      <c r="L2835" s="62"/>
      <c r="M2835" s="83"/>
      <c r="N2835" s="83"/>
      <c r="O2835" s="62"/>
    </row>
    <row r="2836" spans="9:15" s="61" customFormat="1" x14ac:dyDescent="0.35">
      <c r="I2836" s="116"/>
      <c r="K2836" s="62"/>
      <c r="L2836" s="62"/>
      <c r="M2836" s="83"/>
      <c r="N2836" s="83"/>
      <c r="O2836" s="62"/>
    </row>
    <row r="2837" spans="9:15" s="61" customFormat="1" x14ac:dyDescent="0.35">
      <c r="I2837" s="116"/>
      <c r="K2837" s="62"/>
      <c r="L2837" s="62"/>
      <c r="M2837" s="83"/>
      <c r="N2837" s="83"/>
      <c r="O2837" s="62"/>
    </row>
    <row r="2838" spans="9:15" s="61" customFormat="1" x14ac:dyDescent="0.35">
      <c r="I2838" s="116"/>
      <c r="K2838" s="62"/>
      <c r="L2838" s="62"/>
      <c r="M2838" s="83"/>
      <c r="N2838" s="83"/>
      <c r="O2838" s="62"/>
    </row>
    <row r="2839" spans="9:15" s="61" customFormat="1" x14ac:dyDescent="0.35">
      <c r="I2839" s="116"/>
      <c r="K2839" s="62"/>
      <c r="L2839" s="62"/>
      <c r="M2839" s="83"/>
      <c r="N2839" s="83"/>
      <c r="O2839" s="62"/>
    </row>
    <row r="2840" spans="9:15" s="61" customFormat="1" x14ac:dyDescent="0.35">
      <c r="I2840" s="116"/>
      <c r="K2840" s="62"/>
      <c r="L2840" s="62"/>
      <c r="M2840" s="83"/>
      <c r="N2840" s="83"/>
      <c r="O2840" s="62"/>
    </row>
    <row r="2841" spans="9:15" s="61" customFormat="1" x14ac:dyDescent="0.35">
      <c r="I2841" s="116"/>
      <c r="K2841" s="62"/>
      <c r="L2841" s="62"/>
      <c r="M2841" s="83"/>
      <c r="N2841" s="83"/>
      <c r="O2841" s="62"/>
    </row>
    <row r="2842" spans="9:15" s="61" customFormat="1" x14ac:dyDescent="0.35">
      <c r="I2842" s="116"/>
      <c r="K2842" s="62"/>
      <c r="L2842" s="62"/>
      <c r="M2842" s="83"/>
      <c r="N2842" s="83"/>
      <c r="O2842" s="62"/>
    </row>
    <row r="2843" spans="9:15" s="61" customFormat="1" x14ac:dyDescent="0.35">
      <c r="I2843" s="116"/>
      <c r="K2843" s="62"/>
      <c r="L2843" s="62"/>
      <c r="M2843" s="83"/>
      <c r="N2843" s="83"/>
      <c r="O2843" s="62"/>
    </row>
    <row r="2844" spans="9:15" s="61" customFormat="1" x14ac:dyDescent="0.35">
      <c r="I2844" s="116"/>
      <c r="K2844" s="62"/>
      <c r="L2844" s="62"/>
      <c r="M2844" s="83"/>
      <c r="N2844" s="83"/>
      <c r="O2844" s="62"/>
    </row>
    <row r="2845" spans="9:15" s="61" customFormat="1" x14ac:dyDescent="0.35">
      <c r="I2845" s="116"/>
      <c r="K2845" s="62"/>
      <c r="L2845" s="62"/>
      <c r="M2845" s="83"/>
      <c r="N2845" s="83"/>
      <c r="O2845" s="62"/>
    </row>
    <row r="2846" spans="9:15" s="61" customFormat="1" x14ac:dyDescent="0.35">
      <c r="I2846" s="116"/>
      <c r="K2846" s="62"/>
      <c r="L2846" s="62"/>
      <c r="M2846" s="83"/>
      <c r="N2846" s="83"/>
      <c r="O2846" s="62"/>
    </row>
    <row r="2847" spans="9:15" s="61" customFormat="1" x14ac:dyDescent="0.35">
      <c r="I2847" s="116"/>
      <c r="K2847" s="62"/>
      <c r="L2847" s="62"/>
      <c r="M2847" s="83"/>
      <c r="N2847" s="83"/>
      <c r="O2847" s="62"/>
    </row>
    <row r="2848" spans="9:15" s="61" customFormat="1" x14ac:dyDescent="0.35">
      <c r="I2848" s="116"/>
      <c r="K2848" s="62"/>
      <c r="L2848" s="62"/>
      <c r="M2848" s="83"/>
      <c r="N2848" s="83"/>
      <c r="O2848" s="62"/>
    </row>
    <row r="2849" spans="9:15" s="61" customFormat="1" x14ac:dyDescent="0.35">
      <c r="I2849" s="116"/>
      <c r="K2849" s="62"/>
      <c r="L2849" s="62"/>
      <c r="M2849" s="83"/>
      <c r="N2849" s="83"/>
      <c r="O2849" s="62"/>
    </row>
    <row r="2850" spans="9:15" s="61" customFormat="1" x14ac:dyDescent="0.35">
      <c r="I2850" s="116"/>
      <c r="K2850" s="62"/>
      <c r="L2850" s="62"/>
      <c r="M2850" s="83"/>
      <c r="N2850" s="83"/>
      <c r="O2850" s="62"/>
    </row>
    <row r="2851" spans="9:15" s="61" customFormat="1" x14ac:dyDescent="0.35">
      <c r="I2851" s="116"/>
      <c r="K2851" s="62"/>
      <c r="L2851" s="62"/>
      <c r="M2851" s="83"/>
      <c r="N2851" s="83"/>
      <c r="O2851" s="62"/>
    </row>
    <row r="2852" spans="9:15" s="61" customFormat="1" x14ac:dyDescent="0.35">
      <c r="I2852" s="116"/>
      <c r="K2852" s="62"/>
      <c r="L2852" s="62"/>
      <c r="M2852" s="83"/>
      <c r="N2852" s="83"/>
      <c r="O2852" s="62"/>
    </row>
    <row r="2853" spans="9:15" s="61" customFormat="1" x14ac:dyDescent="0.35">
      <c r="I2853" s="116"/>
      <c r="K2853" s="62"/>
      <c r="L2853" s="62"/>
      <c r="M2853" s="83"/>
      <c r="N2853" s="83"/>
      <c r="O2853" s="62"/>
    </row>
    <row r="2854" spans="9:15" s="61" customFormat="1" x14ac:dyDescent="0.35">
      <c r="I2854" s="116"/>
      <c r="K2854" s="62"/>
      <c r="L2854" s="62"/>
      <c r="M2854" s="83"/>
      <c r="N2854" s="83"/>
      <c r="O2854" s="62"/>
    </row>
    <row r="2855" spans="9:15" s="61" customFormat="1" x14ac:dyDescent="0.35">
      <c r="I2855" s="116"/>
      <c r="K2855" s="62"/>
      <c r="L2855" s="62"/>
      <c r="M2855" s="83"/>
      <c r="N2855" s="83"/>
      <c r="O2855" s="62"/>
    </row>
    <row r="2856" spans="9:15" s="61" customFormat="1" x14ac:dyDescent="0.35">
      <c r="I2856" s="116"/>
      <c r="K2856" s="62"/>
      <c r="L2856" s="62"/>
      <c r="M2856" s="83"/>
      <c r="N2856" s="83"/>
      <c r="O2856" s="62"/>
    </row>
    <row r="2857" spans="9:15" s="61" customFormat="1" x14ac:dyDescent="0.35">
      <c r="I2857" s="116"/>
      <c r="K2857" s="62"/>
      <c r="L2857" s="62"/>
      <c r="M2857" s="83"/>
      <c r="N2857" s="83"/>
      <c r="O2857" s="62"/>
    </row>
    <row r="2858" spans="9:15" s="61" customFormat="1" x14ac:dyDescent="0.35">
      <c r="I2858" s="116"/>
      <c r="K2858" s="62"/>
      <c r="L2858" s="62"/>
      <c r="M2858" s="83"/>
      <c r="N2858" s="83"/>
      <c r="O2858" s="62"/>
    </row>
    <row r="2859" spans="9:15" s="61" customFormat="1" x14ac:dyDescent="0.35">
      <c r="I2859" s="116"/>
      <c r="K2859" s="62"/>
      <c r="L2859" s="62"/>
      <c r="M2859" s="83"/>
      <c r="N2859" s="83"/>
      <c r="O2859" s="62"/>
    </row>
    <row r="2860" spans="9:15" s="61" customFormat="1" x14ac:dyDescent="0.35">
      <c r="I2860" s="116"/>
      <c r="K2860" s="62"/>
      <c r="L2860" s="62"/>
      <c r="M2860" s="83"/>
      <c r="N2860" s="83"/>
      <c r="O2860" s="62"/>
    </row>
    <row r="2861" spans="9:15" s="61" customFormat="1" x14ac:dyDescent="0.35">
      <c r="I2861" s="116"/>
      <c r="K2861" s="62"/>
      <c r="L2861" s="62"/>
      <c r="M2861" s="83"/>
      <c r="N2861" s="83"/>
      <c r="O2861" s="62"/>
    </row>
    <row r="2862" spans="9:15" s="61" customFormat="1" x14ac:dyDescent="0.35">
      <c r="I2862" s="116"/>
      <c r="K2862" s="62"/>
      <c r="L2862" s="62"/>
      <c r="M2862" s="83"/>
      <c r="N2862" s="83"/>
      <c r="O2862" s="62"/>
    </row>
    <row r="2863" spans="9:15" s="61" customFormat="1" x14ac:dyDescent="0.35">
      <c r="I2863" s="116"/>
      <c r="K2863" s="62"/>
      <c r="L2863" s="62"/>
      <c r="M2863" s="83"/>
      <c r="N2863" s="83"/>
      <c r="O2863" s="62"/>
    </row>
    <row r="2864" spans="9:15" s="61" customFormat="1" x14ac:dyDescent="0.35">
      <c r="I2864" s="116"/>
      <c r="K2864" s="62"/>
      <c r="L2864" s="62"/>
      <c r="M2864" s="83"/>
      <c r="N2864" s="83"/>
      <c r="O2864" s="62"/>
    </row>
    <row r="2865" spans="9:15" s="61" customFormat="1" x14ac:dyDescent="0.35">
      <c r="I2865" s="116"/>
      <c r="K2865" s="62"/>
      <c r="L2865" s="62"/>
      <c r="M2865" s="83"/>
      <c r="N2865" s="83"/>
      <c r="O2865" s="62"/>
    </row>
    <row r="2866" spans="9:15" s="61" customFormat="1" x14ac:dyDescent="0.35">
      <c r="I2866" s="116"/>
      <c r="K2866" s="62"/>
      <c r="L2866" s="62"/>
      <c r="M2866" s="83"/>
      <c r="N2866" s="83"/>
      <c r="O2866" s="62"/>
    </row>
    <row r="2867" spans="9:15" s="61" customFormat="1" x14ac:dyDescent="0.35">
      <c r="I2867" s="116"/>
      <c r="K2867" s="62"/>
      <c r="L2867" s="62"/>
      <c r="M2867" s="83"/>
      <c r="N2867" s="83"/>
      <c r="O2867" s="62"/>
    </row>
    <row r="2868" spans="9:15" s="61" customFormat="1" x14ac:dyDescent="0.35">
      <c r="I2868" s="116"/>
      <c r="K2868" s="62"/>
      <c r="L2868" s="62"/>
      <c r="M2868" s="83"/>
      <c r="N2868" s="83"/>
      <c r="O2868" s="62"/>
    </row>
    <row r="2869" spans="9:15" s="61" customFormat="1" x14ac:dyDescent="0.35">
      <c r="I2869" s="116"/>
      <c r="K2869" s="62"/>
      <c r="L2869" s="62"/>
      <c r="M2869" s="83"/>
      <c r="N2869" s="83"/>
      <c r="O2869" s="62"/>
    </row>
    <row r="2870" spans="9:15" s="61" customFormat="1" x14ac:dyDescent="0.35">
      <c r="I2870" s="116"/>
      <c r="K2870" s="62"/>
      <c r="L2870" s="62"/>
      <c r="M2870" s="83"/>
      <c r="N2870" s="83"/>
      <c r="O2870" s="62"/>
    </row>
    <row r="2871" spans="9:15" s="61" customFormat="1" x14ac:dyDescent="0.35">
      <c r="I2871" s="116"/>
      <c r="K2871" s="62"/>
      <c r="L2871" s="62"/>
      <c r="M2871" s="83"/>
      <c r="N2871" s="83"/>
      <c r="O2871" s="62"/>
    </row>
    <row r="2872" spans="9:15" s="61" customFormat="1" x14ac:dyDescent="0.35">
      <c r="I2872" s="116"/>
      <c r="K2872" s="62"/>
      <c r="L2872" s="62"/>
      <c r="M2872" s="83"/>
      <c r="N2872" s="83"/>
      <c r="O2872" s="62"/>
    </row>
    <row r="2873" spans="9:15" s="61" customFormat="1" x14ac:dyDescent="0.35">
      <c r="I2873" s="116"/>
      <c r="K2873" s="62"/>
      <c r="L2873" s="62"/>
      <c r="M2873" s="83"/>
      <c r="N2873" s="83"/>
      <c r="O2873" s="62"/>
    </row>
    <row r="2874" spans="9:15" s="61" customFormat="1" x14ac:dyDescent="0.35">
      <c r="I2874" s="116"/>
      <c r="K2874" s="62"/>
      <c r="L2874" s="62"/>
      <c r="M2874" s="83"/>
      <c r="N2874" s="83"/>
      <c r="O2874" s="62"/>
    </row>
    <row r="2875" spans="9:15" s="61" customFormat="1" x14ac:dyDescent="0.35">
      <c r="I2875" s="116"/>
      <c r="K2875" s="62"/>
      <c r="L2875" s="62"/>
      <c r="M2875" s="83"/>
      <c r="N2875" s="83"/>
      <c r="O2875" s="62"/>
    </row>
    <row r="2876" spans="9:15" s="61" customFormat="1" x14ac:dyDescent="0.35">
      <c r="I2876" s="116"/>
      <c r="K2876" s="62"/>
      <c r="L2876" s="62"/>
      <c r="M2876" s="83"/>
      <c r="N2876" s="83"/>
      <c r="O2876" s="62"/>
    </row>
    <row r="2877" spans="9:15" s="61" customFormat="1" x14ac:dyDescent="0.35">
      <c r="I2877" s="116"/>
      <c r="K2877" s="62"/>
      <c r="L2877" s="62"/>
      <c r="M2877" s="83"/>
      <c r="N2877" s="83"/>
      <c r="O2877" s="62"/>
    </row>
    <row r="2878" spans="9:15" s="61" customFormat="1" x14ac:dyDescent="0.35">
      <c r="I2878" s="116"/>
      <c r="K2878" s="62"/>
      <c r="L2878" s="62"/>
      <c r="M2878" s="83"/>
      <c r="N2878" s="83"/>
      <c r="O2878" s="62"/>
    </row>
    <row r="2879" spans="9:15" s="61" customFormat="1" x14ac:dyDescent="0.35">
      <c r="I2879" s="116"/>
      <c r="K2879" s="62"/>
      <c r="L2879" s="62"/>
      <c r="M2879" s="83"/>
      <c r="N2879" s="83"/>
      <c r="O2879" s="62"/>
    </row>
    <row r="2880" spans="9:15" s="61" customFormat="1" x14ac:dyDescent="0.35">
      <c r="I2880" s="116"/>
      <c r="K2880" s="62"/>
      <c r="L2880" s="62"/>
      <c r="M2880" s="83"/>
      <c r="N2880" s="83"/>
      <c r="O2880" s="62"/>
    </row>
    <row r="2881" spans="9:15" s="61" customFormat="1" x14ac:dyDescent="0.35">
      <c r="I2881" s="116"/>
      <c r="K2881" s="62"/>
      <c r="L2881" s="62"/>
      <c r="M2881" s="83"/>
      <c r="N2881" s="83"/>
      <c r="O2881" s="62"/>
    </row>
    <row r="2882" spans="9:15" s="61" customFormat="1" x14ac:dyDescent="0.35">
      <c r="I2882" s="116"/>
      <c r="K2882" s="62"/>
      <c r="L2882" s="62"/>
      <c r="M2882" s="83"/>
      <c r="N2882" s="83"/>
      <c r="O2882" s="62"/>
    </row>
    <row r="2883" spans="9:15" s="61" customFormat="1" x14ac:dyDescent="0.35">
      <c r="I2883" s="116"/>
      <c r="K2883" s="62"/>
      <c r="L2883" s="62"/>
      <c r="M2883" s="83"/>
      <c r="N2883" s="83"/>
      <c r="O2883" s="62"/>
    </row>
    <row r="2884" spans="9:15" s="61" customFormat="1" x14ac:dyDescent="0.35">
      <c r="I2884" s="116"/>
      <c r="K2884" s="62"/>
      <c r="L2884" s="62"/>
      <c r="M2884" s="83"/>
      <c r="N2884" s="83"/>
      <c r="O2884" s="62"/>
    </row>
    <row r="2885" spans="9:15" s="61" customFormat="1" x14ac:dyDescent="0.35">
      <c r="I2885" s="116"/>
      <c r="K2885" s="62"/>
      <c r="L2885" s="62"/>
      <c r="M2885" s="83"/>
      <c r="N2885" s="83"/>
      <c r="O2885" s="62"/>
    </row>
    <row r="2886" spans="9:15" s="61" customFormat="1" x14ac:dyDescent="0.35">
      <c r="I2886" s="116"/>
      <c r="K2886" s="62"/>
      <c r="L2886" s="62"/>
      <c r="M2886" s="83"/>
      <c r="N2886" s="83"/>
      <c r="O2886" s="62"/>
    </row>
    <row r="2887" spans="9:15" s="61" customFormat="1" x14ac:dyDescent="0.35">
      <c r="I2887" s="116"/>
      <c r="K2887" s="62"/>
      <c r="L2887" s="62"/>
      <c r="M2887" s="83"/>
      <c r="N2887" s="83"/>
      <c r="O2887" s="62"/>
    </row>
    <row r="2888" spans="9:15" s="61" customFormat="1" x14ac:dyDescent="0.35">
      <c r="I2888" s="116"/>
      <c r="K2888" s="62"/>
      <c r="L2888" s="62"/>
      <c r="M2888" s="83"/>
      <c r="N2888" s="83"/>
      <c r="O2888" s="62"/>
    </row>
    <row r="2889" spans="9:15" s="61" customFormat="1" x14ac:dyDescent="0.35">
      <c r="I2889" s="116"/>
      <c r="K2889" s="62"/>
      <c r="L2889" s="62"/>
      <c r="M2889" s="83"/>
      <c r="N2889" s="83"/>
      <c r="O2889" s="62"/>
    </row>
    <row r="2890" spans="9:15" s="61" customFormat="1" x14ac:dyDescent="0.35">
      <c r="I2890" s="116"/>
      <c r="K2890" s="62"/>
      <c r="L2890" s="62"/>
      <c r="M2890" s="83"/>
      <c r="N2890" s="83"/>
      <c r="O2890" s="62"/>
    </row>
    <row r="2891" spans="9:15" s="61" customFormat="1" x14ac:dyDescent="0.35">
      <c r="I2891" s="116"/>
      <c r="K2891" s="62"/>
      <c r="L2891" s="62"/>
      <c r="M2891" s="83"/>
      <c r="N2891" s="83"/>
      <c r="O2891" s="62"/>
    </row>
    <row r="2892" spans="9:15" s="61" customFormat="1" x14ac:dyDescent="0.35">
      <c r="I2892" s="116"/>
      <c r="K2892" s="62"/>
      <c r="L2892" s="62"/>
      <c r="M2892" s="83"/>
      <c r="N2892" s="83"/>
      <c r="O2892" s="62"/>
    </row>
    <row r="2893" spans="9:15" s="61" customFormat="1" x14ac:dyDescent="0.35">
      <c r="I2893" s="116"/>
      <c r="K2893" s="62"/>
      <c r="L2893" s="62"/>
      <c r="M2893" s="83"/>
      <c r="N2893" s="83"/>
      <c r="O2893" s="62"/>
    </row>
    <row r="2894" spans="9:15" s="61" customFormat="1" x14ac:dyDescent="0.35">
      <c r="I2894" s="116"/>
      <c r="K2894" s="62"/>
      <c r="L2894" s="62"/>
      <c r="M2894" s="83"/>
      <c r="N2894" s="83"/>
      <c r="O2894" s="62"/>
    </row>
    <row r="2895" spans="9:15" s="61" customFormat="1" x14ac:dyDescent="0.35">
      <c r="I2895" s="116"/>
      <c r="K2895" s="62"/>
      <c r="L2895" s="62"/>
      <c r="M2895" s="83"/>
      <c r="N2895" s="83"/>
      <c r="O2895" s="62"/>
    </row>
    <row r="2896" spans="9:15" s="61" customFormat="1" x14ac:dyDescent="0.35">
      <c r="I2896" s="116"/>
      <c r="K2896" s="62"/>
      <c r="L2896" s="62"/>
      <c r="M2896" s="83"/>
      <c r="N2896" s="83"/>
      <c r="O2896" s="62"/>
    </row>
    <row r="2897" spans="9:15" s="61" customFormat="1" x14ac:dyDescent="0.35">
      <c r="I2897" s="116"/>
      <c r="K2897" s="62"/>
      <c r="L2897" s="62"/>
      <c r="M2897" s="83"/>
      <c r="N2897" s="83"/>
      <c r="O2897" s="62"/>
    </row>
    <row r="2898" spans="9:15" s="61" customFormat="1" x14ac:dyDescent="0.35">
      <c r="I2898" s="116"/>
      <c r="K2898" s="62"/>
      <c r="L2898" s="62"/>
      <c r="M2898" s="83"/>
      <c r="N2898" s="83"/>
      <c r="O2898" s="62"/>
    </row>
    <row r="2899" spans="9:15" s="61" customFormat="1" x14ac:dyDescent="0.35">
      <c r="I2899" s="116"/>
      <c r="K2899" s="62"/>
      <c r="L2899" s="62"/>
      <c r="M2899" s="83"/>
      <c r="N2899" s="83"/>
      <c r="O2899" s="62"/>
    </row>
    <row r="2900" spans="9:15" s="61" customFormat="1" x14ac:dyDescent="0.35">
      <c r="I2900" s="116"/>
      <c r="K2900" s="62"/>
      <c r="L2900" s="62"/>
      <c r="M2900" s="83"/>
      <c r="N2900" s="83"/>
      <c r="O2900" s="62"/>
    </row>
    <row r="2901" spans="9:15" s="61" customFormat="1" x14ac:dyDescent="0.35">
      <c r="I2901" s="116"/>
      <c r="K2901" s="62"/>
      <c r="L2901" s="62"/>
      <c r="M2901" s="83"/>
      <c r="N2901" s="83"/>
      <c r="O2901" s="62"/>
    </row>
    <row r="2902" spans="9:15" s="61" customFormat="1" x14ac:dyDescent="0.35">
      <c r="I2902" s="116"/>
      <c r="K2902" s="62"/>
      <c r="L2902" s="62"/>
      <c r="M2902" s="83"/>
      <c r="N2902" s="83"/>
      <c r="O2902" s="62"/>
    </row>
    <row r="2903" spans="9:15" s="61" customFormat="1" x14ac:dyDescent="0.35">
      <c r="I2903" s="116"/>
      <c r="K2903" s="62"/>
      <c r="L2903" s="62"/>
      <c r="M2903" s="83"/>
      <c r="N2903" s="83"/>
      <c r="O2903" s="62"/>
    </row>
    <row r="2904" spans="9:15" s="61" customFormat="1" x14ac:dyDescent="0.35">
      <c r="I2904" s="116"/>
      <c r="K2904" s="62"/>
      <c r="L2904" s="62"/>
      <c r="M2904" s="83"/>
      <c r="N2904" s="83"/>
      <c r="O2904" s="62"/>
    </row>
    <row r="2905" spans="9:15" s="61" customFormat="1" x14ac:dyDescent="0.35">
      <c r="I2905" s="116"/>
      <c r="K2905" s="62"/>
      <c r="L2905" s="62"/>
      <c r="M2905" s="83"/>
      <c r="N2905" s="83"/>
      <c r="O2905" s="62"/>
    </row>
    <row r="2906" spans="9:15" s="61" customFormat="1" x14ac:dyDescent="0.35">
      <c r="I2906" s="116"/>
      <c r="K2906" s="62"/>
      <c r="L2906" s="62"/>
      <c r="M2906" s="83"/>
      <c r="N2906" s="83"/>
      <c r="O2906" s="62"/>
    </row>
    <row r="2907" spans="9:15" s="61" customFormat="1" x14ac:dyDescent="0.35">
      <c r="I2907" s="116"/>
      <c r="K2907" s="62"/>
      <c r="L2907" s="62"/>
      <c r="M2907" s="83"/>
      <c r="N2907" s="83"/>
      <c r="O2907" s="62"/>
    </row>
    <row r="2908" spans="9:15" s="61" customFormat="1" x14ac:dyDescent="0.35">
      <c r="I2908" s="116"/>
      <c r="K2908" s="62"/>
      <c r="L2908" s="62"/>
      <c r="M2908" s="83"/>
      <c r="N2908" s="83"/>
      <c r="O2908" s="62"/>
    </row>
    <row r="2909" spans="9:15" s="61" customFormat="1" x14ac:dyDescent="0.35">
      <c r="I2909" s="116"/>
      <c r="K2909" s="62"/>
      <c r="L2909" s="62"/>
      <c r="M2909" s="83"/>
      <c r="N2909" s="83"/>
      <c r="O2909" s="62"/>
    </row>
    <row r="2910" spans="9:15" s="61" customFormat="1" x14ac:dyDescent="0.35">
      <c r="I2910" s="116"/>
      <c r="K2910" s="62"/>
      <c r="L2910" s="62"/>
      <c r="M2910" s="83"/>
      <c r="N2910" s="83"/>
      <c r="O2910" s="62"/>
    </row>
    <row r="2911" spans="9:15" s="61" customFormat="1" x14ac:dyDescent="0.35">
      <c r="I2911" s="116"/>
      <c r="K2911" s="62"/>
      <c r="L2911" s="62"/>
      <c r="M2911" s="83"/>
      <c r="N2911" s="83"/>
      <c r="O2911" s="62"/>
    </row>
    <row r="2912" spans="9:15" s="61" customFormat="1" x14ac:dyDescent="0.35">
      <c r="I2912" s="116"/>
      <c r="K2912" s="62"/>
      <c r="L2912" s="62"/>
      <c r="M2912" s="83"/>
      <c r="N2912" s="83"/>
      <c r="O2912" s="62"/>
    </row>
    <row r="2913" spans="9:15" s="61" customFormat="1" x14ac:dyDescent="0.35">
      <c r="I2913" s="116"/>
      <c r="K2913" s="62"/>
      <c r="L2913" s="62"/>
      <c r="M2913" s="83"/>
      <c r="N2913" s="83"/>
      <c r="O2913" s="62"/>
    </row>
    <row r="2914" spans="9:15" s="61" customFormat="1" x14ac:dyDescent="0.35">
      <c r="I2914" s="116"/>
      <c r="K2914" s="62"/>
      <c r="L2914" s="62"/>
      <c r="M2914" s="83"/>
      <c r="N2914" s="83"/>
      <c r="O2914" s="62"/>
    </row>
    <row r="2915" spans="9:15" s="61" customFormat="1" x14ac:dyDescent="0.35">
      <c r="I2915" s="116"/>
      <c r="K2915" s="62"/>
      <c r="L2915" s="62"/>
      <c r="M2915" s="83"/>
      <c r="N2915" s="83"/>
      <c r="O2915" s="62"/>
    </row>
    <row r="2916" spans="9:15" s="61" customFormat="1" x14ac:dyDescent="0.35">
      <c r="I2916" s="116"/>
      <c r="K2916" s="62"/>
      <c r="L2916" s="62"/>
      <c r="M2916" s="83"/>
      <c r="N2916" s="83"/>
      <c r="O2916" s="62"/>
    </row>
    <row r="2917" spans="9:15" s="61" customFormat="1" x14ac:dyDescent="0.35">
      <c r="I2917" s="116"/>
      <c r="K2917" s="62"/>
      <c r="L2917" s="62"/>
      <c r="M2917" s="83"/>
      <c r="N2917" s="83"/>
      <c r="O2917" s="62"/>
    </row>
    <row r="2918" spans="9:15" s="61" customFormat="1" x14ac:dyDescent="0.35">
      <c r="I2918" s="116"/>
      <c r="K2918" s="62"/>
      <c r="L2918" s="62"/>
      <c r="M2918" s="83"/>
      <c r="N2918" s="83"/>
      <c r="O2918" s="62"/>
    </row>
    <row r="2919" spans="9:15" s="61" customFormat="1" x14ac:dyDescent="0.35">
      <c r="I2919" s="116"/>
      <c r="K2919" s="62"/>
      <c r="L2919" s="62"/>
      <c r="M2919" s="83"/>
      <c r="N2919" s="83"/>
      <c r="O2919" s="62"/>
    </row>
    <row r="2920" spans="9:15" s="61" customFormat="1" x14ac:dyDescent="0.35">
      <c r="I2920" s="116"/>
      <c r="K2920" s="62"/>
      <c r="L2920" s="62"/>
      <c r="M2920" s="83"/>
      <c r="N2920" s="83"/>
      <c r="O2920" s="62"/>
    </row>
    <row r="2921" spans="9:15" s="61" customFormat="1" x14ac:dyDescent="0.35">
      <c r="I2921" s="116"/>
      <c r="K2921" s="62"/>
      <c r="L2921" s="62"/>
      <c r="M2921" s="83"/>
      <c r="N2921" s="83"/>
      <c r="O2921" s="62"/>
    </row>
    <row r="2922" spans="9:15" s="61" customFormat="1" x14ac:dyDescent="0.35">
      <c r="I2922" s="116"/>
      <c r="K2922" s="62"/>
      <c r="L2922" s="62"/>
      <c r="M2922" s="83"/>
      <c r="N2922" s="83"/>
      <c r="O2922" s="62"/>
    </row>
    <row r="2923" spans="9:15" s="61" customFormat="1" x14ac:dyDescent="0.35">
      <c r="I2923" s="116"/>
      <c r="K2923" s="62"/>
      <c r="L2923" s="62"/>
      <c r="M2923" s="83"/>
      <c r="N2923" s="83"/>
      <c r="O2923" s="62"/>
    </row>
    <row r="2924" spans="9:15" s="61" customFormat="1" x14ac:dyDescent="0.35">
      <c r="I2924" s="116"/>
      <c r="K2924" s="62"/>
      <c r="L2924" s="62"/>
      <c r="M2924" s="83"/>
      <c r="N2924" s="83"/>
      <c r="O2924" s="62"/>
    </row>
    <row r="2925" spans="9:15" s="61" customFormat="1" x14ac:dyDescent="0.35">
      <c r="I2925" s="116"/>
      <c r="K2925" s="62"/>
      <c r="L2925" s="62"/>
      <c r="M2925" s="83"/>
      <c r="N2925" s="83"/>
      <c r="O2925" s="62"/>
    </row>
    <row r="2926" spans="9:15" s="61" customFormat="1" x14ac:dyDescent="0.35">
      <c r="I2926" s="116"/>
      <c r="K2926" s="62"/>
      <c r="L2926" s="62"/>
      <c r="M2926" s="83"/>
      <c r="N2926" s="83"/>
      <c r="O2926" s="62"/>
    </row>
    <row r="2927" spans="9:15" s="61" customFormat="1" x14ac:dyDescent="0.35">
      <c r="I2927" s="116"/>
      <c r="K2927" s="62"/>
      <c r="L2927" s="62"/>
      <c r="M2927" s="83"/>
      <c r="N2927" s="83"/>
      <c r="O2927" s="62"/>
    </row>
    <row r="2928" spans="9:15" s="61" customFormat="1" x14ac:dyDescent="0.35">
      <c r="I2928" s="116"/>
      <c r="K2928" s="62"/>
      <c r="L2928" s="62"/>
      <c r="M2928" s="83"/>
      <c r="N2928" s="83"/>
      <c r="O2928" s="62"/>
    </row>
    <row r="2929" spans="9:15" s="61" customFormat="1" x14ac:dyDescent="0.35">
      <c r="I2929" s="116"/>
      <c r="K2929" s="62"/>
      <c r="L2929" s="62"/>
      <c r="M2929" s="83"/>
      <c r="N2929" s="83"/>
      <c r="O2929" s="62"/>
    </row>
    <row r="2930" spans="9:15" s="61" customFormat="1" x14ac:dyDescent="0.35">
      <c r="I2930" s="116"/>
      <c r="K2930" s="62"/>
      <c r="L2930" s="62"/>
      <c r="M2930" s="83"/>
      <c r="N2930" s="83"/>
      <c r="O2930" s="62"/>
    </row>
    <row r="2931" spans="9:15" s="61" customFormat="1" x14ac:dyDescent="0.35">
      <c r="I2931" s="116"/>
      <c r="K2931" s="62"/>
      <c r="L2931" s="62"/>
      <c r="M2931" s="83"/>
      <c r="N2931" s="83"/>
      <c r="O2931" s="62"/>
    </row>
    <row r="2932" spans="9:15" s="61" customFormat="1" x14ac:dyDescent="0.35">
      <c r="I2932" s="116"/>
      <c r="K2932" s="62"/>
      <c r="L2932" s="62"/>
      <c r="M2932" s="83"/>
      <c r="N2932" s="83"/>
      <c r="O2932" s="62"/>
    </row>
    <row r="2933" spans="9:15" s="61" customFormat="1" x14ac:dyDescent="0.35">
      <c r="I2933" s="116"/>
      <c r="K2933" s="62"/>
      <c r="L2933" s="62"/>
      <c r="M2933" s="83"/>
      <c r="N2933" s="83"/>
      <c r="O2933" s="62"/>
    </row>
    <row r="2934" spans="9:15" s="61" customFormat="1" x14ac:dyDescent="0.35">
      <c r="I2934" s="116"/>
      <c r="K2934" s="62"/>
      <c r="L2934" s="62"/>
      <c r="M2934" s="83"/>
      <c r="N2934" s="83"/>
      <c r="O2934" s="62"/>
    </row>
    <row r="2935" spans="9:15" s="61" customFormat="1" x14ac:dyDescent="0.35">
      <c r="I2935" s="116"/>
      <c r="K2935" s="62"/>
      <c r="L2935" s="62"/>
      <c r="M2935" s="83"/>
      <c r="N2935" s="83"/>
      <c r="O2935" s="62"/>
    </row>
    <row r="2936" spans="9:15" s="61" customFormat="1" x14ac:dyDescent="0.35">
      <c r="I2936" s="116"/>
      <c r="K2936" s="62"/>
      <c r="L2936" s="62"/>
      <c r="M2936" s="83"/>
      <c r="N2936" s="83"/>
      <c r="O2936" s="62"/>
    </row>
    <row r="2937" spans="9:15" s="61" customFormat="1" x14ac:dyDescent="0.35">
      <c r="I2937" s="116"/>
      <c r="K2937" s="62"/>
      <c r="L2937" s="62"/>
      <c r="M2937" s="83"/>
      <c r="N2937" s="83"/>
      <c r="O2937" s="62"/>
    </row>
    <row r="2938" spans="9:15" s="61" customFormat="1" x14ac:dyDescent="0.35">
      <c r="I2938" s="116"/>
      <c r="K2938" s="62"/>
      <c r="L2938" s="62"/>
      <c r="M2938" s="83"/>
      <c r="N2938" s="83"/>
      <c r="O2938" s="62"/>
    </row>
    <row r="2939" spans="9:15" s="61" customFormat="1" x14ac:dyDescent="0.35">
      <c r="I2939" s="116"/>
      <c r="K2939" s="62"/>
      <c r="L2939" s="62"/>
      <c r="M2939" s="83"/>
      <c r="N2939" s="83"/>
      <c r="O2939" s="62"/>
    </row>
    <row r="2940" spans="9:15" s="61" customFormat="1" x14ac:dyDescent="0.35">
      <c r="I2940" s="116"/>
      <c r="K2940" s="62"/>
      <c r="L2940" s="62"/>
      <c r="M2940" s="83"/>
      <c r="N2940" s="83"/>
      <c r="O2940" s="62"/>
    </row>
    <row r="2941" spans="9:15" s="61" customFormat="1" x14ac:dyDescent="0.35">
      <c r="I2941" s="116"/>
      <c r="K2941" s="62"/>
      <c r="L2941" s="62"/>
      <c r="M2941" s="83"/>
      <c r="N2941" s="83"/>
      <c r="O2941" s="62"/>
    </row>
    <row r="2942" spans="9:15" s="61" customFormat="1" x14ac:dyDescent="0.35">
      <c r="I2942" s="116"/>
      <c r="K2942" s="62"/>
      <c r="L2942" s="62"/>
      <c r="M2942" s="83"/>
      <c r="N2942" s="83"/>
      <c r="O2942" s="62"/>
    </row>
    <row r="2943" spans="9:15" s="61" customFormat="1" x14ac:dyDescent="0.35">
      <c r="I2943" s="116"/>
      <c r="K2943" s="62"/>
      <c r="L2943" s="62"/>
      <c r="M2943" s="83"/>
      <c r="N2943" s="83"/>
      <c r="O2943" s="62"/>
    </row>
    <row r="2944" spans="9:15" s="61" customFormat="1" x14ac:dyDescent="0.35">
      <c r="I2944" s="116"/>
      <c r="K2944" s="62"/>
      <c r="L2944" s="62"/>
      <c r="M2944" s="83"/>
      <c r="N2944" s="83"/>
      <c r="O2944" s="62"/>
    </row>
    <row r="2945" spans="9:15" s="61" customFormat="1" x14ac:dyDescent="0.35">
      <c r="I2945" s="116"/>
      <c r="K2945" s="62"/>
      <c r="L2945" s="62"/>
      <c r="M2945" s="83"/>
      <c r="N2945" s="83"/>
      <c r="O2945" s="62"/>
    </row>
    <row r="2946" spans="9:15" s="61" customFormat="1" x14ac:dyDescent="0.35">
      <c r="I2946" s="116"/>
      <c r="K2946" s="62"/>
      <c r="L2946" s="62"/>
      <c r="M2946" s="83"/>
      <c r="N2946" s="83"/>
      <c r="O2946" s="62"/>
    </row>
    <row r="2947" spans="9:15" s="61" customFormat="1" x14ac:dyDescent="0.35">
      <c r="I2947" s="116"/>
      <c r="K2947" s="62"/>
      <c r="L2947" s="62"/>
      <c r="M2947" s="83"/>
      <c r="N2947" s="83"/>
      <c r="O2947" s="62"/>
    </row>
    <row r="2948" spans="9:15" s="61" customFormat="1" x14ac:dyDescent="0.35">
      <c r="I2948" s="116"/>
      <c r="K2948" s="62"/>
      <c r="L2948" s="62"/>
      <c r="M2948" s="83"/>
      <c r="N2948" s="83"/>
      <c r="O2948" s="62"/>
    </row>
    <row r="2949" spans="9:15" s="61" customFormat="1" x14ac:dyDescent="0.35">
      <c r="I2949" s="116"/>
      <c r="K2949" s="62"/>
      <c r="L2949" s="62"/>
      <c r="M2949" s="83"/>
      <c r="N2949" s="83"/>
      <c r="O2949" s="62"/>
    </row>
    <row r="2950" spans="9:15" s="61" customFormat="1" x14ac:dyDescent="0.35">
      <c r="I2950" s="116"/>
      <c r="K2950" s="62"/>
      <c r="L2950" s="62"/>
      <c r="M2950" s="83"/>
      <c r="N2950" s="83"/>
      <c r="O2950" s="62"/>
    </row>
    <row r="2951" spans="9:15" s="61" customFormat="1" x14ac:dyDescent="0.35">
      <c r="I2951" s="116"/>
      <c r="K2951" s="62"/>
      <c r="L2951" s="62"/>
      <c r="M2951" s="83"/>
      <c r="N2951" s="83"/>
      <c r="O2951" s="62"/>
    </row>
    <row r="2952" spans="9:15" s="61" customFormat="1" x14ac:dyDescent="0.35">
      <c r="I2952" s="116"/>
      <c r="K2952" s="62"/>
      <c r="L2952" s="62"/>
      <c r="M2952" s="83"/>
      <c r="N2952" s="83"/>
      <c r="O2952" s="62"/>
    </row>
    <row r="2953" spans="9:15" s="61" customFormat="1" x14ac:dyDescent="0.35">
      <c r="I2953" s="116"/>
      <c r="K2953" s="62"/>
      <c r="L2953" s="62"/>
      <c r="M2953" s="83"/>
      <c r="N2953" s="83"/>
      <c r="O2953" s="62"/>
    </row>
    <row r="2954" spans="9:15" s="61" customFormat="1" x14ac:dyDescent="0.35">
      <c r="I2954" s="116"/>
      <c r="K2954" s="62"/>
      <c r="L2954" s="62"/>
      <c r="M2954" s="83"/>
      <c r="N2954" s="83"/>
      <c r="O2954" s="62"/>
    </row>
    <row r="2955" spans="9:15" s="61" customFormat="1" x14ac:dyDescent="0.35">
      <c r="I2955" s="116"/>
      <c r="K2955" s="62"/>
      <c r="L2955" s="62"/>
      <c r="M2955" s="83"/>
      <c r="N2955" s="83"/>
      <c r="O2955" s="62"/>
    </row>
    <row r="2956" spans="9:15" s="61" customFormat="1" x14ac:dyDescent="0.35">
      <c r="I2956" s="116"/>
      <c r="K2956" s="62"/>
      <c r="L2956" s="62"/>
      <c r="M2956" s="83"/>
      <c r="N2956" s="83"/>
      <c r="O2956" s="62"/>
    </row>
    <row r="2957" spans="9:15" s="61" customFormat="1" x14ac:dyDescent="0.35">
      <c r="I2957" s="116"/>
      <c r="K2957" s="62"/>
      <c r="L2957" s="62"/>
      <c r="M2957" s="83"/>
      <c r="N2957" s="83"/>
      <c r="O2957" s="62"/>
    </row>
    <row r="2958" spans="9:15" s="61" customFormat="1" x14ac:dyDescent="0.35">
      <c r="I2958" s="116"/>
      <c r="K2958" s="62"/>
      <c r="L2958" s="62"/>
      <c r="M2958" s="83"/>
      <c r="N2958" s="83"/>
      <c r="O2958" s="62"/>
    </row>
    <row r="2959" spans="9:15" s="61" customFormat="1" x14ac:dyDescent="0.35">
      <c r="I2959" s="116"/>
      <c r="K2959" s="62"/>
      <c r="L2959" s="62"/>
      <c r="M2959" s="83"/>
      <c r="N2959" s="83"/>
      <c r="O2959" s="62"/>
    </row>
    <row r="2960" spans="9:15" s="61" customFormat="1" x14ac:dyDescent="0.35">
      <c r="I2960" s="116"/>
      <c r="K2960" s="62"/>
      <c r="L2960" s="62"/>
      <c r="M2960" s="83"/>
      <c r="N2960" s="83"/>
      <c r="O2960" s="62"/>
    </row>
    <row r="2961" spans="9:15" s="61" customFormat="1" x14ac:dyDescent="0.35">
      <c r="I2961" s="116"/>
      <c r="K2961" s="62"/>
      <c r="L2961" s="62"/>
      <c r="M2961" s="83"/>
      <c r="N2961" s="83"/>
      <c r="O2961" s="62"/>
    </row>
    <row r="2962" spans="9:15" s="61" customFormat="1" x14ac:dyDescent="0.35">
      <c r="I2962" s="116"/>
      <c r="K2962" s="62"/>
      <c r="L2962" s="62"/>
      <c r="M2962" s="83"/>
      <c r="N2962" s="83"/>
      <c r="O2962" s="62"/>
    </row>
    <row r="2963" spans="9:15" s="61" customFormat="1" x14ac:dyDescent="0.35">
      <c r="I2963" s="116"/>
      <c r="K2963" s="62"/>
      <c r="L2963" s="62"/>
      <c r="M2963" s="83"/>
      <c r="N2963" s="83"/>
      <c r="O2963" s="62"/>
    </row>
    <row r="2964" spans="9:15" s="61" customFormat="1" x14ac:dyDescent="0.35">
      <c r="I2964" s="116"/>
      <c r="K2964" s="62"/>
      <c r="L2964" s="62"/>
      <c r="M2964" s="83"/>
      <c r="N2964" s="83"/>
      <c r="O2964" s="62"/>
    </row>
    <row r="2965" spans="9:15" s="61" customFormat="1" x14ac:dyDescent="0.35">
      <c r="I2965" s="116"/>
      <c r="K2965" s="62"/>
      <c r="L2965" s="62"/>
      <c r="M2965" s="83"/>
      <c r="N2965" s="83"/>
      <c r="O2965" s="62"/>
    </row>
    <row r="2966" spans="9:15" s="61" customFormat="1" x14ac:dyDescent="0.35">
      <c r="I2966" s="116"/>
      <c r="K2966" s="62"/>
      <c r="L2966" s="62"/>
      <c r="M2966" s="83"/>
      <c r="N2966" s="83"/>
      <c r="O2966" s="62"/>
    </row>
    <row r="2967" spans="9:15" s="61" customFormat="1" x14ac:dyDescent="0.35">
      <c r="I2967" s="116"/>
      <c r="K2967" s="62"/>
      <c r="L2967" s="62"/>
      <c r="M2967" s="83"/>
      <c r="N2967" s="83"/>
      <c r="O2967" s="62"/>
    </row>
    <row r="2968" spans="9:15" s="61" customFormat="1" x14ac:dyDescent="0.35">
      <c r="I2968" s="116"/>
      <c r="K2968" s="62"/>
      <c r="L2968" s="62"/>
      <c r="M2968" s="83"/>
      <c r="N2968" s="83"/>
      <c r="O2968" s="62"/>
    </row>
    <row r="2969" spans="9:15" s="61" customFormat="1" x14ac:dyDescent="0.35">
      <c r="I2969" s="116"/>
      <c r="K2969" s="62"/>
      <c r="L2969" s="62"/>
      <c r="M2969" s="83"/>
      <c r="N2969" s="83"/>
      <c r="O2969" s="62"/>
    </row>
    <row r="2970" spans="9:15" s="61" customFormat="1" x14ac:dyDescent="0.35">
      <c r="I2970" s="116"/>
      <c r="K2970" s="62"/>
      <c r="L2970" s="62"/>
      <c r="M2970" s="83"/>
      <c r="N2970" s="83"/>
      <c r="O2970" s="62"/>
    </row>
    <row r="2971" spans="9:15" s="61" customFormat="1" x14ac:dyDescent="0.35">
      <c r="I2971" s="116"/>
      <c r="K2971" s="62"/>
      <c r="L2971" s="62"/>
      <c r="M2971" s="83"/>
      <c r="N2971" s="83"/>
      <c r="O2971" s="62"/>
    </row>
    <row r="2972" spans="9:15" s="61" customFormat="1" x14ac:dyDescent="0.35">
      <c r="I2972" s="116"/>
      <c r="K2972" s="62"/>
      <c r="L2972" s="62"/>
      <c r="M2972" s="83"/>
      <c r="N2972" s="83"/>
      <c r="O2972" s="62"/>
    </row>
    <row r="2973" spans="9:15" s="61" customFormat="1" x14ac:dyDescent="0.35">
      <c r="I2973" s="116"/>
      <c r="K2973" s="62"/>
      <c r="L2973" s="62"/>
      <c r="M2973" s="83"/>
      <c r="N2973" s="83"/>
      <c r="O2973" s="62"/>
    </row>
    <row r="2974" spans="9:15" s="61" customFormat="1" x14ac:dyDescent="0.35">
      <c r="I2974" s="116"/>
      <c r="K2974" s="62"/>
      <c r="L2974" s="62"/>
      <c r="M2974" s="83"/>
      <c r="N2974" s="83"/>
      <c r="O2974" s="62"/>
    </row>
    <row r="2975" spans="9:15" s="61" customFormat="1" x14ac:dyDescent="0.35">
      <c r="I2975" s="116"/>
      <c r="K2975" s="62"/>
      <c r="L2975" s="62"/>
      <c r="M2975" s="83"/>
      <c r="N2975" s="83"/>
      <c r="O2975" s="62"/>
    </row>
    <row r="2976" spans="9:15" s="61" customFormat="1" x14ac:dyDescent="0.35">
      <c r="I2976" s="116"/>
      <c r="K2976" s="62"/>
      <c r="L2976" s="62"/>
      <c r="M2976" s="83"/>
      <c r="N2976" s="83"/>
      <c r="O2976" s="62"/>
    </row>
    <row r="2977" spans="9:15" s="61" customFormat="1" x14ac:dyDescent="0.35">
      <c r="I2977" s="116"/>
      <c r="K2977" s="62"/>
      <c r="L2977" s="62"/>
      <c r="M2977" s="83"/>
      <c r="N2977" s="83"/>
      <c r="O2977" s="62"/>
    </row>
    <row r="2978" spans="9:15" s="61" customFormat="1" x14ac:dyDescent="0.35">
      <c r="I2978" s="116"/>
      <c r="K2978" s="62"/>
      <c r="L2978" s="62"/>
      <c r="M2978" s="83"/>
      <c r="N2978" s="83"/>
      <c r="O2978" s="62"/>
    </row>
    <row r="2979" spans="9:15" s="61" customFormat="1" x14ac:dyDescent="0.35">
      <c r="I2979" s="116"/>
      <c r="K2979" s="62"/>
      <c r="L2979" s="62"/>
      <c r="M2979" s="83"/>
      <c r="N2979" s="83"/>
      <c r="O2979" s="62"/>
    </row>
    <row r="2980" spans="9:15" s="61" customFormat="1" x14ac:dyDescent="0.35">
      <c r="I2980" s="116"/>
      <c r="K2980" s="62"/>
      <c r="L2980" s="62"/>
      <c r="M2980" s="83"/>
      <c r="N2980" s="83"/>
      <c r="O2980" s="62"/>
    </row>
    <row r="2981" spans="9:15" s="61" customFormat="1" x14ac:dyDescent="0.35">
      <c r="I2981" s="116"/>
      <c r="K2981" s="62"/>
      <c r="L2981" s="62"/>
      <c r="M2981" s="83"/>
      <c r="N2981" s="83"/>
      <c r="O2981" s="62"/>
    </row>
    <row r="2982" spans="9:15" s="61" customFormat="1" x14ac:dyDescent="0.35">
      <c r="I2982" s="116"/>
      <c r="K2982" s="62"/>
      <c r="L2982" s="62"/>
      <c r="M2982" s="83"/>
      <c r="N2982" s="83"/>
      <c r="O2982" s="62"/>
    </row>
    <row r="2983" spans="9:15" s="61" customFormat="1" x14ac:dyDescent="0.35">
      <c r="I2983" s="116"/>
      <c r="K2983" s="62"/>
      <c r="L2983" s="62"/>
      <c r="M2983" s="83"/>
      <c r="N2983" s="83"/>
      <c r="O2983" s="62"/>
    </row>
    <row r="2984" spans="9:15" s="61" customFormat="1" x14ac:dyDescent="0.35">
      <c r="I2984" s="116"/>
      <c r="K2984" s="62"/>
      <c r="L2984" s="62"/>
      <c r="M2984" s="83"/>
      <c r="N2984" s="83"/>
      <c r="O2984" s="62"/>
    </row>
    <row r="2985" spans="9:15" s="61" customFormat="1" x14ac:dyDescent="0.35">
      <c r="I2985" s="116"/>
      <c r="K2985" s="62"/>
      <c r="L2985" s="62"/>
      <c r="M2985" s="83"/>
      <c r="N2985" s="83"/>
      <c r="O2985" s="62"/>
    </row>
    <row r="2986" spans="9:15" s="61" customFormat="1" x14ac:dyDescent="0.35">
      <c r="I2986" s="116"/>
      <c r="K2986" s="62"/>
      <c r="L2986" s="62"/>
      <c r="M2986" s="83"/>
      <c r="N2986" s="83"/>
      <c r="O2986" s="62"/>
    </row>
    <row r="2987" spans="9:15" s="61" customFormat="1" x14ac:dyDescent="0.35">
      <c r="I2987" s="116"/>
      <c r="K2987" s="62"/>
      <c r="L2987" s="62"/>
      <c r="M2987" s="83"/>
      <c r="N2987" s="83"/>
      <c r="O2987" s="62"/>
    </row>
    <row r="2988" spans="9:15" s="61" customFormat="1" x14ac:dyDescent="0.35">
      <c r="I2988" s="116"/>
      <c r="K2988" s="62"/>
      <c r="L2988" s="62"/>
      <c r="M2988" s="83"/>
      <c r="N2988" s="83"/>
      <c r="O2988" s="62"/>
    </row>
    <row r="2989" spans="9:15" s="61" customFormat="1" x14ac:dyDescent="0.35">
      <c r="I2989" s="116"/>
      <c r="K2989" s="62"/>
      <c r="L2989" s="62"/>
      <c r="M2989" s="83"/>
      <c r="N2989" s="83"/>
      <c r="O2989" s="62"/>
    </row>
    <row r="2990" spans="9:15" s="61" customFormat="1" x14ac:dyDescent="0.35">
      <c r="I2990" s="116"/>
      <c r="K2990" s="62"/>
      <c r="L2990" s="62"/>
      <c r="M2990" s="83"/>
      <c r="N2990" s="83"/>
      <c r="O2990" s="62"/>
    </row>
    <row r="2991" spans="9:15" s="61" customFormat="1" x14ac:dyDescent="0.35">
      <c r="I2991" s="116"/>
      <c r="K2991" s="62"/>
      <c r="L2991" s="62"/>
      <c r="M2991" s="83"/>
      <c r="N2991" s="83"/>
      <c r="O2991" s="62"/>
    </row>
    <row r="2992" spans="9:15" s="61" customFormat="1" x14ac:dyDescent="0.35">
      <c r="I2992" s="116"/>
      <c r="K2992" s="62"/>
      <c r="L2992" s="62"/>
      <c r="M2992" s="83"/>
      <c r="N2992" s="83"/>
      <c r="O2992" s="62"/>
    </row>
    <row r="2993" spans="9:15" s="61" customFormat="1" x14ac:dyDescent="0.35">
      <c r="I2993" s="116"/>
      <c r="K2993" s="62"/>
      <c r="L2993" s="62"/>
      <c r="M2993" s="83"/>
      <c r="N2993" s="83"/>
      <c r="O2993" s="62"/>
    </row>
    <row r="2994" spans="9:15" s="61" customFormat="1" x14ac:dyDescent="0.35">
      <c r="I2994" s="116"/>
      <c r="K2994" s="62"/>
      <c r="L2994" s="62"/>
      <c r="M2994" s="83"/>
      <c r="N2994" s="83"/>
      <c r="O2994" s="62"/>
    </row>
    <row r="2995" spans="9:15" s="61" customFormat="1" x14ac:dyDescent="0.35">
      <c r="I2995" s="116"/>
      <c r="K2995" s="62"/>
      <c r="L2995" s="62"/>
      <c r="M2995" s="83"/>
      <c r="N2995" s="83"/>
      <c r="O2995" s="62"/>
    </row>
    <row r="2996" spans="9:15" s="61" customFormat="1" x14ac:dyDescent="0.35">
      <c r="I2996" s="116"/>
      <c r="K2996" s="62"/>
      <c r="L2996" s="62"/>
      <c r="M2996" s="83"/>
      <c r="N2996" s="83"/>
      <c r="O2996" s="62"/>
    </row>
    <row r="2997" spans="9:15" s="61" customFormat="1" x14ac:dyDescent="0.35">
      <c r="I2997" s="116"/>
      <c r="K2997" s="62"/>
      <c r="L2997" s="62"/>
      <c r="M2997" s="83"/>
      <c r="N2997" s="83"/>
      <c r="O2997" s="62"/>
    </row>
    <row r="2998" spans="9:15" s="61" customFormat="1" x14ac:dyDescent="0.35">
      <c r="I2998" s="116"/>
      <c r="K2998" s="62"/>
      <c r="L2998" s="62"/>
      <c r="M2998" s="83"/>
      <c r="N2998" s="83"/>
      <c r="O2998" s="62"/>
    </row>
    <row r="2999" spans="9:15" s="61" customFormat="1" x14ac:dyDescent="0.35">
      <c r="I2999" s="116"/>
      <c r="K2999" s="62"/>
      <c r="L2999" s="62"/>
      <c r="M2999" s="83"/>
      <c r="N2999" s="83"/>
      <c r="O2999" s="62"/>
    </row>
    <row r="3000" spans="9:15" s="61" customFormat="1" x14ac:dyDescent="0.35">
      <c r="I3000" s="116"/>
      <c r="K3000" s="62"/>
      <c r="L3000" s="62"/>
      <c r="M3000" s="83"/>
      <c r="N3000" s="83"/>
      <c r="O3000" s="62"/>
    </row>
    <row r="3001" spans="9:15" s="61" customFormat="1" x14ac:dyDescent="0.35">
      <c r="I3001" s="116"/>
      <c r="K3001" s="62"/>
      <c r="L3001" s="62"/>
      <c r="M3001" s="83"/>
      <c r="N3001" s="83"/>
      <c r="O3001" s="62"/>
    </row>
    <row r="3002" spans="9:15" s="61" customFormat="1" x14ac:dyDescent="0.35">
      <c r="I3002" s="116"/>
      <c r="K3002" s="62"/>
      <c r="L3002" s="62"/>
      <c r="M3002" s="83"/>
      <c r="N3002" s="83"/>
      <c r="O3002" s="62"/>
    </row>
    <row r="3003" spans="9:15" s="61" customFormat="1" x14ac:dyDescent="0.35">
      <c r="I3003" s="116"/>
      <c r="K3003" s="62"/>
      <c r="L3003" s="62"/>
      <c r="M3003" s="83"/>
      <c r="N3003" s="83"/>
      <c r="O3003" s="62"/>
    </row>
    <row r="3004" spans="9:15" s="61" customFormat="1" x14ac:dyDescent="0.35">
      <c r="I3004" s="116"/>
      <c r="K3004" s="62"/>
      <c r="L3004" s="62"/>
      <c r="M3004" s="83"/>
      <c r="N3004" s="83"/>
      <c r="O3004" s="62"/>
    </row>
    <row r="3005" spans="9:15" s="61" customFormat="1" x14ac:dyDescent="0.35">
      <c r="I3005" s="116"/>
      <c r="K3005" s="62"/>
      <c r="L3005" s="62"/>
      <c r="M3005" s="83"/>
      <c r="N3005" s="83"/>
      <c r="O3005" s="62"/>
    </row>
    <row r="3006" spans="9:15" s="61" customFormat="1" x14ac:dyDescent="0.35">
      <c r="I3006" s="116"/>
      <c r="K3006" s="62"/>
      <c r="L3006" s="62"/>
      <c r="M3006" s="83"/>
      <c r="N3006" s="83"/>
      <c r="O3006" s="62"/>
    </row>
    <row r="3007" spans="9:15" s="61" customFormat="1" x14ac:dyDescent="0.35">
      <c r="I3007" s="116"/>
      <c r="K3007" s="62"/>
      <c r="L3007" s="62"/>
      <c r="M3007" s="83"/>
      <c r="N3007" s="83"/>
      <c r="O3007" s="62"/>
    </row>
    <row r="3008" spans="9:15" s="61" customFormat="1" x14ac:dyDescent="0.35">
      <c r="I3008" s="116"/>
      <c r="K3008" s="62"/>
      <c r="L3008" s="62"/>
      <c r="M3008" s="83"/>
      <c r="N3008" s="83"/>
      <c r="O3008" s="62"/>
    </row>
    <row r="3009" spans="9:15" s="61" customFormat="1" x14ac:dyDescent="0.35">
      <c r="I3009" s="116"/>
      <c r="K3009" s="62"/>
      <c r="L3009" s="62"/>
      <c r="M3009" s="83"/>
      <c r="N3009" s="83"/>
      <c r="O3009" s="62"/>
    </row>
    <row r="3010" spans="9:15" s="61" customFormat="1" x14ac:dyDescent="0.35">
      <c r="I3010" s="116"/>
      <c r="K3010" s="62"/>
      <c r="L3010" s="62"/>
      <c r="M3010" s="83"/>
      <c r="N3010" s="83"/>
      <c r="O3010" s="62"/>
    </row>
    <row r="3011" spans="9:15" s="61" customFormat="1" x14ac:dyDescent="0.35">
      <c r="I3011" s="116"/>
      <c r="K3011" s="62"/>
      <c r="L3011" s="62"/>
      <c r="M3011" s="83"/>
      <c r="N3011" s="83"/>
      <c r="O3011" s="62"/>
    </row>
    <row r="3012" spans="9:15" s="61" customFormat="1" x14ac:dyDescent="0.35">
      <c r="I3012" s="116"/>
      <c r="K3012" s="62"/>
      <c r="L3012" s="62"/>
      <c r="M3012" s="83"/>
      <c r="N3012" s="83"/>
      <c r="O3012" s="62"/>
    </row>
    <row r="3013" spans="9:15" s="61" customFormat="1" x14ac:dyDescent="0.35">
      <c r="I3013" s="116"/>
      <c r="K3013" s="62"/>
      <c r="L3013" s="62"/>
      <c r="M3013" s="83"/>
      <c r="N3013" s="83"/>
      <c r="O3013" s="62"/>
    </row>
    <row r="3014" spans="9:15" s="61" customFormat="1" x14ac:dyDescent="0.35">
      <c r="I3014" s="116"/>
      <c r="K3014" s="62"/>
      <c r="L3014" s="62"/>
      <c r="M3014" s="83"/>
      <c r="N3014" s="83"/>
      <c r="O3014" s="62"/>
    </row>
    <row r="3015" spans="9:15" s="61" customFormat="1" x14ac:dyDescent="0.35">
      <c r="I3015" s="116"/>
      <c r="K3015" s="62"/>
      <c r="L3015" s="62"/>
      <c r="M3015" s="83"/>
      <c r="N3015" s="83"/>
      <c r="O3015" s="62"/>
    </row>
    <row r="3016" spans="9:15" s="61" customFormat="1" x14ac:dyDescent="0.35">
      <c r="I3016" s="116"/>
      <c r="K3016" s="62"/>
      <c r="L3016" s="62"/>
      <c r="M3016" s="83"/>
      <c r="N3016" s="83"/>
      <c r="O3016" s="62"/>
    </row>
    <row r="3017" spans="9:15" s="61" customFormat="1" x14ac:dyDescent="0.35">
      <c r="I3017" s="116"/>
      <c r="K3017" s="62"/>
      <c r="L3017" s="62"/>
      <c r="M3017" s="83"/>
      <c r="N3017" s="83"/>
      <c r="O3017" s="62"/>
    </row>
    <row r="3018" spans="9:15" s="61" customFormat="1" x14ac:dyDescent="0.35">
      <c r="I3018" s="116"/>
      <c r="K3018" s="62"/>
      <c r="L3018" s="62"/>
      <c r="M3018" s="83"/>
      <c r="N3018" s="83"/>
      <c r="O3018" s="62"/>
    </row>
    <row r="3019" spans="9:15" s="61" customFormat="1" x14ac:dyDescent="0.35">
      <c r="I3019" s="116"/>
      <c r="K3019" s="62"/>
      <c r="L3019" s="62"/>
      <c r="M3019" s="83"/>
      <c r="N3019" s="83"/>
      <c r="O3019" s="62"/>
    </row>
    <row r="3020" spans="9:15" s="61" customFormat="1" x14ac:dyDescent="0.35">
      <c r="I3020" s="116"/>
      <c r="K3020" s="62"/>
      <c r="L3020" s="62"/>
      <c r="M3020" s="83"/>
      <c r="N3020" s="83"/>
      <c r="O3020" s="62"/>
    </row>
    <row r="3021" spans="9:15" s="61" customFormat="1" x14ac:dyDescent="0.35">
      <c r="I3021" s="116"/>
      <c r="K3021" s="62"/>
      <c r="L3021" s="62"/>
      <c r="M3021" s="83"/>
      <c r="N3021" s="83"/>
      <c r="O3021" s="62"/>
    </row>
    <row r="3022" spans="9:15" s="61" customFormat="1" x14ac:dyDescent="0.35">
      <c r="I3022" s="116"/>
      <c r="K3022" s="62"/>
      <c r="L3022" s="62"/>
      <c r="M3022" s="83"/>
      <c r="N3022" s="83"/>
      <c r="O3022" s="62"/>
    </row>
    <row r="3023" spans="9:15" s="61" customFormat="1" x14ac:dyDescent="0.35">
      <c r="I3023" s="116"/>
      <c r="K3023" s="62"/>
      <c r="L3023" s="62"/>
      <c r="M3023" s="83"/>
      <c r="N3023" s="83"/>
      <c r="O3023" s="62"/>
    </row>
    <row r="3024" spans="9:15" s="61" customFormat="1" x14ac:dyDescent="0.35">
      <c r="I3024" s="116"/>
      <c r="K3024" s="62"/>
      <c r="L3024" s="62"/>
      <c r="M3024" s="83"/>
      <c r="N3024" s="83"/>
      <c r="O3024" s="62"/>
    </row>
    <row r="3025" spans="9:15" s="61" customFormat="1" x14ac:dyDescent="0.35">
      <c r="I3025" s="116"/>
      <c r="K3025" s="62"/>
      <c r="L3025" s="62"/>
      <c r="M3025" s="83"/>
      <c r="N3025" s="83"/>
      <c r="O3025" s="62"/>
    </row>
    <row r="3026" spans="9:15" s="61" customFormat="1" x14ac:dyDescent="0.35">
      <c r="I3026" s="116"/>
      <c r="K3026" s="62"/>
      <c r="L3026" s="62"/>
      <c r="M3026" s="83"/>
      <c r="N3026" s="83"/>
      <c r="O3026" s="62"/>
    </row>
    <row r="3027" spans="9:15" s="61" customFormat="1" x14ac:dyDescent="0.35">
      <c r="I3027" s="116"/>
      <c r="K3027" s="62"/>
      <c r="L3027" s="62"/>
      <c r="M3027" s="83"/>
      <c r="N3027" s="83"/>
      <c r="O3027" s="62"/>
    </row>
    <row r="3028" spans="9:15" s="61" customFormat="1" x14ac:dyDescent="0.35">
      <c r="I3028" s="116"/>
      <c r="K3028" s="62"/>
      <c r="L3028" s="62"/>
      <c r="M3028" s="83"/>
      <c r="N3028" s="83"/>
      <c r="O3028" s="62"/>
    </row>
    <row r="3029" spans="9:15" s="61" customFormat="1" x14ac:dyDescent="0.35">
      <c r="I3029" s="116"/>
      <c r="K3029" s="62"/>
      <c r="L3029" s="62"/>
      <c r="M3029" s="83"/>
      <c r="N3029" s="83"/>
      <c r="O3029" s="62"/>
    </row>
    <row r="3030" spans="9:15" s="61" customFormat="1" x14ac:dyDescent="0.35">
      <c r="I3030" s="116"/>
      <c r="K3030" s="62"/>
      <c r="L3030" s="62"/>
      <c r="M3030" s="83"/>
      <c r="N3030" s="83"/>
      <c r="O3030" s="62"/>
    </row>
    <row r="3031" spans="9:15" s="61" customFormat="1" x14ac:dyDescent="0.35">
      <c r="I3031" s="116"/>
      <c r="K3031" s="62"/>
      <c r="L3031" s="62"/>
      <c r="M3031" s="83"/>
      <c r="N3031" s="83"/>
      <c r="O3031" s="62"/>
    </row>
    <row r="3032" spans="9:15" s="61" customFormat="1" x14ac:dyDescent="0.35">
      <c r="I3032" s="116"/>
      <c r="K3032" s="62"/>
      <c r="L3032" s="62"/>
      <c r="M3032" s="83"/>
      <c r="N3032" s="83"/>
      <c r="O3032" s="62"/>
    </row>
    <row r="3033" spans="9:15" s="61" customFormat="1" x14ac:dyDescent="0.35">
      <c r="I3033" s="116"/>
      <c r="K3033" s="62"/>
      <c r="L3033" s="62"/>
      <c r="M3033" s="83"/>
      <c r="N3033" s="83"/>
      <c r="O3033" s="62"/>
    </row>
    <row r="3034" spans="9:15" s="61" customFormat="1" x14ac:dyDescent="0.35">
      <c r="I3034" s="116"/>
      <c r="K3034" s="62"/>
      <c r="L3034" s="62"/>
      <c r="M3034" s="83"/>
      <c r="N3034" s="83"/>
      <c r="O3034" s="62"/>
    </row>
    <row r="3035" spans="9:15" s="61" customFormat="1" x14ac:dyDescent="0.35">
      <c r="I3035" s="116"/>
      <c r="K3035" s="62"/>
      <c r="L3035" s="62"/>
      <c r="M3035" s="83"/>
      <c r="N3035" s="83"/>
      <c r="O3035" s="62"/>
    </row>
    <row r="3036" spans="9:15" s="61" customFormat="1" x14ac:dyDescent="0.35">
      <c r="I3036" s="116"/>
      <c r="K3036" s="62"/>
      <c r="L3036" s="62"/>
      <c r="M3036" s="83"/>
      <c r="N3036" s="83"/>
      <c r="O3036" s="62"/>
    </row>
    <row r="3037" spans="9:15" s="61" customFormat="1" x14ac:dyDescent="0.35">
      <c r="I3037" s="116"/>
      <c r="K3037" s="62"/>
      <c r="L3037" s="62"/>
      <c r="M3037" s="83"/>
      <c r="N3037" s="83"/>
      <c r="O3037" s="62"/>
    </row>
    <row r="3038" spans="9:15" s="61" customFormat="1" x14ac:dyDescent="0.35">
      <c r="I3038" s="116"/>
      <c r="K3038" s="62"/>
      <c r="L3038" s="62"/>
      <c r="M3038" s="83"/>
      <c r="N3038" s="83"/>
      <c r="O3038" s="62"/>
    </row>
    <row r="3039" spans="9:15" s="61" customFormat="1" x14ac:dyDescent="0.35">
      <c r="I3039" s="116"/>
      <c r="K3039" s="62"/>
      <c r="L3039" s="62"/>
      <c r="M3039" s="83"/>
      <c r="N3039" s="83"/>
      <c r="O3039" s="62"/>
    </row>
    <row r="3040" spans="9:15" s="61" customFormat="1" x14ac:dyDescent="0.35">
      <c r="I3040" s="116"/>
      <c r="K3040" s="62"/>
      <c r="L3040" s="62"/>
      <c r="M3040" s="83"/>
      <c r="N3040" s="83"/>
      <c r="O3040" s="62"/>
    </row>
    <row r="3041" spans="9:15" s="61" customFormat="1" x14ac:dyDescent="0.35">
      <c r="I3041" s="116"/>
      <c r="K3041" s="62"/>
      <c r="L3041" s="62"/>
      <c r="M3041" s="83"/>
      <c r="N3041" s="83"/>
      <c r="O3041" s="62"/>
    </row>
    <row r="3042" spans="9:15" s="61" customFormat="1" x14ac:dyDescent="0.35">
      <c r="I3042" s="116"/>
      <c r="K3042" s="62"/>
      <c r="L3042" s="62"/>
      <c r="M3042" s="83"/>
      <c r="N3042" s="83"/>
      <c r="O3042" s="62"/>
    </row>
    <row r="3043" spans="9:15" s="61" customFormat="1" x14ac:dyDescent="0.35">
      <c r="I3043" s="116"/>
      <c r="K3043" s="62"/>
      <c r="L3043" s="62"/>
      <c r="M3043" s="83"/>
      <c r="N3043" s="83"/>
      <c r="O3043" s="62"/>
    </row>
    <row r="3044" spans="9:15" s="61" customFormat="1" x14ac:dyDescent="0.35">
      <c r="I3044" s="116"/>
      <c r="K3044" s="62"/>
      <c r="L3044" s="62"/>
      <c r="M3044" s="83"/>
      <c r="N3044" s="83"/>
      <c r="O3044" s="62"/>
    </row>
    <row r="3045" spans="9:15" s="61" customFormat="1" x14ac:dyDescent="0.35">
      <c r="I3045" s="116"/>
      <c r="K3045" s="62"/>
      <c r="L3045" s="62"/>
      <c r="M3045" s="83"/>
      <c r="N3045" s="83"/>
      <c r="O3045" s="62"/>
    </row>
    <row r="3046" spans="9:15" s="61" customFormat="1" x14ac:dyDescent="0.35">
      <c r="I3046" s="116"/>
      <c r="K3046" s="62"/>
      <c r="L3046" s="62"/>
      <c r="M3046" s="83"/>
      <c r="N3046" s="83"/>
      <c r="O3046" s="62"/>
    </row>
    <row r="3047" spans="9:15" s="61" customFormat="1" x14ac:dyDescent="0.35">
      <c r="I3047" s="116"/>
      <c r="K3047" s="62"/>
      <c r="L3047" s="62"/>
      <c r="M3047" s="83"/>
      <c r="N3047" s="83"/>
      <c r="O3047" s="62"/>
    </row>
    <row r="3048" spans="9:15" s="61" customFormat="1" x14ac:dyDescent="0.35">
      <c r="I3048" s="116"/>
      <c r="K3048" s="62"/>
      <c r="L3048" s="62"/>
      <c r="M3048" s="83"/>
      <c r="N3048" s="83"/>
      <c r="O3048" s="62"/>
    </row>
    <row r="3049" spans="9:15" s="61" customFormat="1" x14ac:dyDescent="0.35">
      <c r="I3049" s="116"/>
      <c r="K3049" s="62"/>
      <c r="L3049" s="62"/>
      <c r="M3049" s="83"/>
      <c r="N3049" s="83"/>
      <c r="O3049" s="62"/>
    </row>
    <row r="3050" spans="9:15" s="61" customFormat="1" x14ac:dyDescent="0.35">
      <c r="I3050" s="116"/>
      <c r="K3050" s="62"/>
      <c r="L3050" s="62"/>
      <c r="M3050" s="83"/>
      <c r="N3050" s="83"/>
      <c r="O3050" s="62"/>
    </row>
    <row r="3051" spans="9:15" s="61" customFormat="1" x14ac:dyDescent="0.35">
      <c r="I3051" s="116"/>
      <c r="K3051" s="62"/>
      <c r="L3051" s="62"/>
      <c r="M3051" s="83"/>
      <c r="N3051" s="83"/>
      <c r="O3051" s="62"/>
    </row>
    <row r="3052" spans="9:15" s="61" customFormat="1" x14ac:dyDescent="0.35">
      <c r="I3052" s="116"/>
      <c r="K3052" s="62"/>
      <c r="L3052" s="62"/>
      <c r="M3052" s="83"/>
      <c r="N3052" s="83"/>
      <c r="O3052" s="62"/>
    </row>
    <row r="3053" spans="9:15" s="61" customFormat="1" x14ac:dyDescent="0.35">
      <c r="I3053" s="116"/>
      <c r="K3053" s="62"/>
      <c r="L3053" s="62"/>
      <c r="M3053" s="83"/>
      <c r="N3053" s="83"/>
      <c r="O3053" s="62"/>
    </row>
    <row r="3054" spans="9:15" s="61" customFormat="1" x14ac:dyDescent="0.35">
      <c r="I3054" s="116"/>
      <c r="K3054" s="62"/>
      <c r="L3054" s="62"/>
      <c r="M3054" s="83"/>
      <c r="N3054" s="83"/>
      <c r="O3054" s="62"/>
    </row>
    <row r="3055" spans="9:15" s="61" customFormat="1" x14ac:dyDescent="0.35">
      <c r="I3055" s="116"/>
      <c r="K3055" s="62"/>
      <c r="L3055" s="62"/>
      <c r="M3055" s="83"/>
      <c r="N3055" s="83"/>
      <c r="O3055" s="62"/>
    </row>
    <row r="3056" spans="9:15" s="61" customFormat="1" x14ac:dyDescent="0.35">
      <c r="I3056" s="116"/>
      <c r="K3056" s="62"/>
      <c r="L3056" s="62"/>
      <c r="M3056" s="83"/>
      <c r="N3056" s="83"/>
      <c r="O3056" s="62"/>
    </row>
    <row r="3057" spans="9:15" s="61" customFormat="1" x14ac:dyDescent="0.35">
      <c r="I3057" s="116"/>
      <c r="K3057" s="62"/>
      <c r="L3057" s="62"/>
      <c r="M3057" s="83"/>
      <c r="N3057" s="83"/>
      <c r="O3057" s="62"/>
    </row>
    <row r="3058" spans="9:15" s="61" customFormat="1" x14ac:dyDescent="0.35">
      <c r="I3058" s="116"/>
      <c r="K3058" s="62"/>
      <c r="L3058" s="62"/>
      <c r="M3058" s="83"/>
      <c r="N3058" s="83"/>
      <c r="O3058" s="62"/>
    </row>
    <row r="3059" spans="9:15" s="61" customFormat="1" x14ac:dyDescent="0.35">
      <c r="I3059" s="116"/>
      <c r="K3059" s="62"/>
      <c r="L3059" s="62"/>
      <c r="M3059" s="83"/>
      <c r="N3059" s="83"/>
      <c r="O3059" s="62"/>
    </row>
    <row r="3060" spans="9:15" s="61" customFormat="1" x14ac:dyDescent="0.35">
      <c r="I3060" s="116"/>
      <c r="K3060" s="62"/>
      <c r="L3060" s="62"/>
      <c r="M3060" s="83"/>
      <c r="N3060" s="83"/>
      <c r="O3060" s="62"/>
    </row>
    <row r="3061" spans="9:15" s="61" customFormat="1" x14ac:dyDescent="0.35">
      <c r="I3061" s="116"/>
      <c r="K3061" s="62"/>
      <c r="L3061" s="62"/>
      <c r="M3061" s="83"/>
      <c r="N3061" s="83"/>
      <c r="O3061" s="62"/>
    </row>
    <row r="3062" spans="9:15" s="61" customFormat="1" x14ac:dyDescent="0.35">
      <c r="I3062" s="116"/>
      <c r="K3062" s="62"/>
      <c r="L3062" s="62"/>
      <c r="M3062" s="83"/>
      <c r="N3062" s="83"/>
      <c r="O3062" s="62"/>
    </row>
    <row r="3063" spans="9:15" s="61" customFormat="1" x14ac:dyDescent="0.35">
      <c r="I3063" s="116"/>
      <c r="K3063" s="62"/>
      <c r="L3063" s="62"/>
      <c r="M3063" s="83"/>
      <c r="N3063" s="83"/>
      <c r="O3063" s="62"/>
    </row>
    <row r="3064" spans="9:15" s="61" customFormat="1" x14ac:dyDescent="0.35">
      <c r="I3064" s="116"/>
      <c r="K3064" s="62"/>
      <c r="L3064" s="62"/>
      <c r="M3064" s="83"/>
      <c r="N3064" s="83"/>
      <c r="O3064" s="62"/>
    </row>
    <row r="3065" spans="9:15" s="61" customFormat="1" x14ac:dyDescent="0.35">
      <c r="I3065" s="116"/>
      <c r="K3065" s="62"/>
      <c r="L3065" s="62"/>
      <c r="M3065" s="83"/>
      <c r="N3065" s="83"/>
      <c r="O3065" s="62"/>
    </row>
    <row r="3066" spans="9:15" s="61" customFormat="1" x14ac:dyDescent="0.35">
      <c r="I3066" s="116"/>
      <c r="K3066" s="62"/>
      <c r="L3066" s="62"/>
      <c r="M3066" s="83"/>
      <c r="N3066" s="83"/>
      <c r="O3066" s="62"/>
    </row>
    <row r="3067" spans="9:15" s="61" customFormat="1" x14ac:dyDescent="0.35">
      <c r="I3067" s="116"/>
      <c r="K3067" s="62"/>
      <c r="L3067" s="62"/>
      <c r="M3067" s="83"/>
      <c r="N3067" s="83"/>
      <c r="O3067" s="62"/>
    </row>
    <row r="3068" spans="9:15" s="61" customFormat="1" x14ac:dyDescent="0.35">
      <c r="I3068" s="116"/>
      <c r="K3068" s="62"/>
      <c r="L3068" s="62"/>
      <c r="M3068" s="83"/>
      <c r="N3068" s="83"/>
      <c r="O3068" s="62"/>
    </row>
    <row r="3069" spans="9:15" s="61" customFormat="1" x14ac:dyDescent="0.35">
      <c r="I3069" s="116"/>
      <c r="K3069" s="62"/>
      <c r="L3069" s="62"/>
      <c r="M3069" s="83"/>
      <c r="N3069" s="83"/>
      <c r="O3069" s="62"/>
    </row>
    <row r="3070" spans="9:15" s="61" customFormat="1" x14ac:dyDescent="0.35">
      <c r="I3070" s="116"/>
      <c r="K3070" s="62"/>
      <c r="L3070" s="62"/>
      <c r="M3070" s="83"/>
      <c r="N3070" s="83"/>
      <c r="O3070" s="62"/>
    </row>
    <row r="3071" spans="9:15" s="61" customFormat="1" x14ac:dyDescent="0.35">
      <c r="I3071" s="116"/>
      <c r="K3071" s="62"/>
      <c r="L3071" s="62"/>
      <c r="M3071" s="83"/>
      <c r="N3071" s="83"/>
      <c r="O3071" s="62"/>
    </row>
    <row r="3072" spans="9:15" s="61" customFormat="1" x14ac:dyDescent="0.35">
      <c r="I3072" s="116"/>
      <c r="K3072" s="62"/>
      <c r="L3072" s="62"/>
      <c r="M3072" s="83"/>
      <c r="N3072" s="83"/>
      <c r="O3072" s="62"/>
    </row>
    <row r="3073" spans="9:15" s="61" customFormat="1" x14ac:dyDescent="0.35">
      <c r="I3073" s="116"/>
      <c r="K3073" s="62"/>
      <c r="L3073" s="62"/>
      <c r="M3073" s="83"/>
      <c r="N3073" s="83"/>
      <c r="O3073" s="62"/>
    </row>
    <row r="3074" spans="9:15" s="61" customFormat="1" x14ac:dyDescent="0.35">
      <c r="I3074" s="116"/>
      <c r="K3074" s="62"/>
      <c r="L3074" s="62"/>
      <c r="M3074" s="83"/>
      <c r="N3074" s="83"/>
      <c r="O3074" s="62"/>
    </row>
    <row r="3075" spans="9:15" s="61" customFormat="1" x14ac:dyDescent="0.35">
      <c r="I3075" s="116"/>
      <c r="K3075" s="62"/>
      <c r="L3075" s="62"/>
      <c r="M3075" s="83"/>
      <c r="N3075" s="83"/>
      <c r="O3075" s="62"/>
    </row>
    <row r="3076" spans="9:15" s="61" customFormat="1" x14ac:dyDescent="0.35">
      <c r="I3076" s="116"/>
      <c r="K3076" s="62"/>
      <c r="L3076" s="62"/>
      <c r="M3076" s="83"/>
      <c r="N3076" s="83"/>
      <c r="O3076" s="62"/>
    </row>
    <row r="3077" spans="9:15" s="61" customFormat="1" x14ac:dyDescent="0.35">
      <c r="I3077" s="116"/>
      <c r="K3077" s="62"/>
      <c r="L3077" s="62"/>
      <c r="M3077" s="83"/>
      <c r="N3077" s="83"/>
      <c r="O3077" s="62"/>
    </row>
    <row r="3078" spans="9:15" s="61" customFormat="1" x14ac:dyDescent="0.35">
      <c r="I3078" s="116"/>
      <c r="K3078" s="62"/>
      <c r="L3078" s="62"/>
      <c r="M3078" s="83"/>
      <c r="N3078" s="83"/>
      <c r="O3078" s="62"/>
    </row>
    <row r="3079" spans="9:15" s="61" customFormat="1" x14ac:dyDescent="0.35">
      <c r="I3079" s="116"/>
      <c r="K3079" s="62"/>
      <c r="L3079" s="62"/>
      <c r="M3079" s="83"/>
      <c r="N3079" s="83"/>
      <c r="O3079" s="62"/>
    </row>
    <row r="3080" spans="9:15" s="61" customFormat="1" x14ac:dyDescent="0.35">
      <c r="I3080" s="116"/>
      <c r="K3080" s="62"/>
      <c r="L3080" s="62"/>
      <c r="M3080" s="83"/>
      <c r="N3080" s="83"/>
      <c r="O3080" s="62"/>
    </row>
    <row r="3081" spans="9:15" s="61" customFormat="1" x14ac:dyDescent="0.35">
      <c r="I3081" s="116"/>
      <c r="K3081" s="62"/>
      <c r="L3081" s="62"/>
      <c r="M3081" s="83"/>
      <c r="N3081" s="83"/>
      <c r="O3081" s="62"/>
    </row>
    <row r="3082" spans="9:15" s="61" customFormat="1" x14ac:dyDescent="0.35">
      <c r="I3082" s="116"/>
      <c r="K3082" s="62"/>
      <c r="L3082" s="62"/>
      <c r="M3082" s="83"/>
      <c r="N3082" s="83"/>
      <c r="O3082" s="62"/>
    </row>
    <row r="3083" spans="9:15" s="61" customFormat="1" x14ac:dyDescent="0.35">
      <c r="I3083" s="116"/>
      <c r="K3083" s="62"/>
      <c r="L3083" s="62"/>
      <c r="M3083" s="83"/>
      <c r="N3083" s="83"/>
      <c r="O3083" s="62"/>
    </row>
    <row r="3084" spans="9:15" s="61" customFormat="1" x14ac:dyDescent="0.35">
      <c r="I3084" s="116"/>
      <c r="K3084" s="62"/>
      <c r="L3084" s="62"/>
      <c r="M3084" s="83"/>
      <c r="N3084" s="83"/>
      <c r="O3084" s="62"/>
    </row>
    <row r="3085" spans="9:15" s="61" customFormat="1" x14ac:dyDescent="0.35">
      <c r="I3085" s="116"/>
      <c r="K3085" s="62"/>
      <c r="L3085" s="62"/>
      <c r="M3085" s="83"/>
      <c r="N3085" s="83"/>
      <c r="O3085" s="62"/>
    </row>
    <row r="3086" spans="9:15" s="61" customFormat="1" x14ac:dyDescent="0.35">
      <c r="I3086" s="116"/>
      <c r="K3086" s="62"/>
      <c r="L3086" s="62"/>
      <c r="M3086" s="83"/>
      <c r="N3086" s="83"/>
      <c r="O3086" s="62"/>
    </row>
    <row r="3087" spans="9:15" s="61" customFormat="1" x14ac:dyDescent="0.35">
      <c r="I3087" s="116"/>
      <c r="K3087" s="62"/>
      <c r="L3087" s="62"/>
      <c r="M3087" s="83"/>
      <c r="N3087" s="83"/>
      <c r="O3087" s="62"/>
    </row>
    <row r="3088" spans="9:15" s="61" customFormat="1" x14ac:dyDescent="0.35">
      <c r="I3088" s="116"/>
      <c r="K3088" s="62"/>
      <c r="L3088" s="62"/>
      <c r="M3088" s="83"/>
      <c r="N3088" s="83"/>
      <c r="O3088" s="62"/>
    </row>
    <row r="3089" spans="9:15" s="61" customFormat="1" x14ac:dyDescent="0.35">
      <c r="I3089" s="116"/>
      <c r="K3089" s="62"/>
      <c r="L3089" s="62"/>
      <c r="M3089" s="83"/>
      <c r="N3089" s="83"/>
      <c r="O3089" s="62"/>
    </row>
    <row r="3090" spans="9:15" s="61" customFormat="1" x14ac:dyDescent="0.35">
      <c r="I3090" s="116"/>
      <c r="K3090" s="62"/>
      <c r="L3090" s="62"/>
      <c r="M3090" s="83"/>
      <c r="N3090" s="83"/>
      <c r="O3090" s="62"/>
    </row>
    <row r="3091" spans="9:15" s="61" customFormat="1" x14ac:dyDescent="0.35">
      <c r="I3091" s="116"/>
      <c r="K3091" s="62"/>
      <c r="L3091" s="62"/>
      <c r="M3091" s="83"/>
      <c r="N3091" s="83"/>
      <c r="O3091" s="62"/>
    </row>
    <row r="3092" spans="9:15" s="61" customFormat="1" x14ac:dyDescent="0.35">
      <c r="I3092" s="116"/>
      <c r="K3092" s="62"/>
      <c r="L3092" s="62"/>
      <c r="M3092" s="83"/>
      <c r="N3092" s="83"/>
      <c r="O3092" s="62"/>
    </row>
    <row r="3093" spans="9:15" s="61" customFormat="1" x14ac:dyDescent="0.35">
      <c r="I3093" s="116"/>
      <c r="K3093" s="62"/>
      <c r="L3093" s="62"/>
      <c r="M3093" s="83"/>
      <c r="N3093" s="83"/>
      <c r="O3093" s="62"/>
    </row>
    <row r="3094" spans="9:15" s="61" customFormat="1" x14ac:dyDescent="0.35">
      <c r="I3094" s="116"/>
      <c r="K3094" s="62"/>
      <c r="L3094" s="62"/>
      <c r="M3094" s="83"/>
      <c r="N3094" s="83"/>
      <c r="O3094" s="62"/>
    </row>
    <row r="3095" spans="9:15" s="61" customFormat="1" x14ac:dyDescent="0.35">
      <c r="I3095" s="116"/>
      <c r="K3095" s="62"/>
      <c r="L3095" s="62"/>
      <c r="M3095" s="83"/>
      <c r="N3095" s="83"/>
      <c r="O3095" s="62"/>
    </row>
    <row r="3096" spans="9:15" s="61" customFormat="1" x14ac:dyDescent="0.35">
      <c r="I3096" s="116"/>
      <c r="K3096" s="62"/>
      <c r="L3096" s="62"/>
      <c r="M3096" s="83"/>
      <c r="N3096" s="83"/>
      <c r="O3096" s="62"/>
    </row>
    <row r="3097" spans="9:15" s="61" customFormat="1" x14ac:dyDescent="0.35">
      <c r="I3097" s="116"/>
      <c r="K3097" s="62"/>
      <c r="L3097" s="62"/>
      <c r="M3097" s="83"/>
      <c r="N3097" s="83"/>
      <c r="O3097" s="62"/>
    </row>
    <row r="3098" spans="9:15" s="61" customFormat="1" x14ac:dyDescent="0.35">
      <c r="I3098" s="116"/>
      <c r="K3098" s="62"/>
      <c r="L3098" s="62"/>
      <c r="M3098" s="83"/>
      <c r="N3098" s="83"/>
      <c r="O3098" s="62"/>
    </row>
    <row r="3099" spans="9:15" s="61" customFormat="1" x14ac:dyDescent="0.35">
      <c r="I3099" s="116"/>
      <c r="K3099" s="62"/>
      <c r="L3099" s="62"/>
      <c r="M3099" s="83"/>
      <c r="N3099" s="83"/>
      <c r="O3099" s="62"/>
    </row>
    <row r="3100" spans="9:15" s="61" customFormat="1" x14ac:dyDescent="0.35">
      <c r="I3100" s="116"/>
      <c r="K3100" s="62"/>
      <c r="L3100" s="62"/>
      <c r="M3100" s="83"/>
      <c r="N3100" s="83"/>
      <c r="O3100" s="62"/>
    </row>
    <row r="3101" spans="9:15" s="61" customFormat="1" x14ac:dyDescent="0.35">
      <c r="I3101" s="116"/>
      <c r="K3101" s="62"/>
      <c r="L3101" s="62"/>
      <c r="M3101" s="83"/>
      <c r="N3101" s="83"/>
      <c r="O3101" s="62"/>
    </row>
    <row r="3102" spans="9:15" s="61" customFormat="1" x14ac:dyDescent="0.35">
      <c r="I3102" s="116"/>
      <c r="K3102" s="62"/>
      <c r="L3102" s="62"/>
      <c r="M3102" s="83"/>
      <c r="N3102" s="83"/>
      <c r="O3102" s="62"/>
    </row>
    <row r="3103" spans="9:15" s="61" customFormat="1" x14ac:dyDescent="0.35">
      <c r="I3103" s="116"/>
      <c r="K3103" s="62"/>
      <c r="L3103" s="62"/>
      <c r="M3103" s="83"/>
      <c r="N3103" s="83"/>
      <c r="O3103" s="62"/>
    </row>
    <row r="3104" spans="9:15" s="61" customFormat="1" x14ac:dyDescent="0.35">
      <c r="I3104" s="116"/>
      <c r="K3104" s="62"/>
      <c r="L3104" s="62"/>
      <c r="M3104" s="83"/>
      <c r="N3104" s="83"/>
      <c r="O3104" s="62"/>
    </row>
    <row r="3105" spans="9:15" s="61" customFormat="1" x14ac:dyDescent="0.35">
      <c r="I3105" s="116"/>
      <c r="K3105" s="62"/>
      <c r="L3105" s="62"/>
      <c r="M3105" s="83"/>
      <c r="N3105" s="83"/>
      <c r="O3105" s="62"/>
    </row>
    <row r="3106" spans="9:15" s="61" customFormat="1" x14ac:dyDescent="0.35">
      <c r="I3106" s="116"/>
      <c r="K3106" s="62"/>
      <c r="L3106" s="62"/>
      <c r="M3106" s="83"/>
      <c r="N3106" s="83"/>
      <c r="O3106" s="62"/>
    </row>
    <row r="3107" spans="9:15" s="61" customFormat="1" x14ac:dyDescent="0.35">
      <c r="I3107" s="116"/>
      <c r="K3107" s="62"/>
      <c r="L3107" s="62"/>
      <c r="M3107" s="83"/>
      <c r="N3107" s="83"/>
      <c r="O3107" s="62"/>
    </row>
    <row r="3108" spans="9:15" s="61" customFormat="1" x14ac:dyDescent="0.35">
      <c r="I3108" s="116"/>
      <c r="K3108" s="62"/>
      <c r="L3108" s="62"/>
      <c r="M3108" s="83"/>
      <c r="N3108" s="83"/>
      <c r="O3108" s="62"/>
    </row>
    <row r="3109" spans="9:15" s="61" customFormat="1" x14ac:dyDescent="0.35">
      <c r="I3109" s="116"/>
      <c r="K3109" s="62"/>
      <c r="L3109" s="62"/>
      <c r="M3109" s="83"/>
      <c r="N3109" s="83"/>
      <c r="O3109" s="62"/>
    </row>
    <row r="3110" spans="9:15" s="61" customFormat="1" x14ac:dyDescent="0.35">
      <c r="I3110" s="116"/>
      <c r="K3110" s="62"/>
      <c r="L3110" s="62"/>
      <c r="M3110" s="83"/>
      <c r="N3110" s="83"/>
      <c r="O3110" s="62"/>
    </row>
    <row r="3111" spans="9:15" s="61" customFormat="1" x14ac:dyDescent="0.35">
      <c r="I3111" s="116"/>
      <c r="K3111" s="62"/>
      <c r="L3111" s="62"/>
      <c r="M3111" s="83"/>
      <c r="N3111" s="83"/>
      <c r="O3111" s="62"/>
    </row>
    <row r="3112" spans="9:15" s="61" customFormat="1" x14ac:dyDescent="0.35">
      <c r="I3112" s="116"/>
      <c r="K3112" s="62"/>
      <c r="L3112" s="62"/>
      <c r="M3112" s="83"/>
      <c r="N3112" s="83"/>
      <c r="O3112" s="62"/>
    </row>
    <row r="3113" spans="9:15" s="61" customFormat="1" x14ac:dyDescent="0.35">
      <c r="I3113" s="116"/>
      <c r="K3113" s="62"/>
      <c r="L3113" s="62"/>
      <c r="M3113" s="83"/>
      <c r="N3113" s="83"/>
      <c r="O3113" s="62"/>
    </row>
    <row r="3114" spans="9:15" s="61" customFormat="1" x14ac:dyDescent="0.35">
      <c r="I3114" s="116"/>
      <c r="K3114" s="62"/>
      <c r="L3114" s="62"/>
      <c r="M3114" s="83"/>
      <c r="N3114" s="83"/>
      <c r="O3114" s="62"/>
    </row>
    <row r="3115" spans="9:15" s="61" customFormat="1" x14ac:dyDescent="0.35">
      <c r="I3115" s="116"/>
      <c r="K3115" s="62"/>
      <c r="L3115" s="62"/>
      <c r="M3115" s="83"/>
      <c r="N3115" s="83"/>
      <c r="O3115" s="62"/>
    </row>
    <row r="3116" spans="9:15" s="61" customFormat="1" x14ac:dyDescent="0.35">
      <c r="I3116" s="116"/>
      <c r="K3116" s="62"/>
      <c r="L3116" s="62"/>
      <c r="M3116" s="83"/>
      <c r="N3116" s="83"/>
      <c r="O3116" s="62"/>
    </row>
    <row r="3117" spans="9:15" s="61" customFormat="1" x14ac:dyDescent="0.35">
      <c r="I3117" s="116"/>
      <c r="K3117" s="62"/>
      <c r="L3117" s="62"/>
      <c r="M3117" s="83"/>
      <c r="N3117" s="83"/>
      <c r="O3117" s="62"/>
    </row>
    <row r="3118" spans="9:15" s="61" customFormat="1" x14ac:dyDescent="0.35">
      <c r="I3118" s="116"/>
      <c r="K3118" s="62"/>
      <c r="L3118" s="62"/>
      <c r="M3118" s="83"/>
      <c r="N3118" s="83"/>
      <c r="O3118" s="62"/>
    </row>
    <row r="3119" spans="9:15" s="61" customFormat="1" x14ac:dyDescent="0.35">
      <c r="I3119" s="116"/>
      <c r="K3119" s="62"/>
      <c r="L3119" s="62"/>
      <c r="M3119" s="83"/>
      <c r="N3119" s="83"/>
      <c r="O3119" s="62"/>
    </row>
    <row r="3120" spans="9:15" s="61" customFormat="1" x14ac:dyDescent="0.35">
      <c r="I3120" s="116"/>
      <c r="K3120" s="62"/>
      <c r="L3120" s="62"/>
      <c r="M3120" s="83"/>
      <c r="N3120" s="83"/>
      <c r="O3120" s="62"/>
    </row>
    <row r="3121" spans="9:15" s="61" customFormat="1" x14ac:dyDescent="0.35">
      <c r="I3121" s="116"/>
      <c r="K3121" s="62"/>
      <c r="L3121" s="62"/>
      <c r="M3121" s="83"/>
      <c r="N3121" s="83"/>
      <c r="O3121" s="62"/>
    </row>
    <row r="3122" spans="9:15" s="61" customFormat="1" x14ac:dyDescent="0.35">
      <c r="I3122" s="116"/>
      <c r="K3122" s="62"/>
      <c r="L3122" s="62"/>
      <c r="M3122" s="83"/>
      <c r="N3122" s="83"/>
      <c r="O3122" s="62"/>
    </row>
    <row r="3123" spans="9:15" s="61" customFormat="1" x14ac:dyDescent="0.35">
      <c r="I3123" s="116"/>
      <c r="K3123" s="62"/>
      <c r="L3123" s="62"/>
      <c r="M3123" s="83"/>
      <c r="N3123" s="83"/>
      <c r="O3123" s="62"/>
    </row>
    <row r="3124" spans="9:15" s="61" customFormat="1" x14ac:dyDescent="0.35">
      <c r="I3124" s="116"/>
      <c r="K3124" s="62"/>
      <c r="L3124" s="62"/>
      <c r="M3124" s="83"/>
      <c r="N3124" s="83"/>
      <c r="O3124" s="62"/>
    </row>
    <row r="3125" spans="9:15" s="61" customFormat="1" x14ac:dyDescent="0.35">
      <c r="I3125" s="116"/>
      <c r="K3125" s="62"/>
      <c r="L3125" s="62"/>
      <c r="M3125" s="83"/>
      <c r="N3125" s="83"/>
      <c r="O3125" s="62"/>
    </row>
    <row r="3126" spans="9:15" s="61" customFormat="1" x14ac:dyDescent="0.35">
      <c r="I3126" s="116"/>
      <c r="K3126" s="62"/>
      <c r="L3126" s="62"/>
      <c r="M3126" s="83"/>
      <c r="N3126" s="83"/>
      <c r="O3126" s="62"/>
    </row>
    <row r="3127" spans="9:15" s="61" customFormat="1" x14ac:dyDescent="0.35">
      <c r="I3127" s="116"/>
      <c r="K3127" s="62"/>
      <c r="L3127" s="62"/>
      <c r="M3127" s="83"/>
      <c r="N3127" s="83"/>
      <c r="O3127" s="62"/>
    </row>
    <row r="3128" spans="9:15" s="61" customFormat="1" x14ac:dyDescent="0.35">
      <c r="I3128" s="116"/>
      <c r="K3128" s="62"/>
      <c r="L3128" s="62"/>
      <c r="M3128" s="83"/>
      <c r="N3128" s="83"/>
      <c r="O3128" s="62"/>
    </row>
    <row r="3129" spans="9:15" s="61" customFormat="1" x14ac:dyDescent="0.35">
      <c r="I3129" s="116"/>
      <c r="K3129" s="62"/>
      <c r="L3129" s="62"/>
      <c r="M3129" s="83"/>
      <c r="N3129" s="83"/>
      <c r="O3129" s="62"/>
    </row>
    <row r="3130" spans="9:15" s="61" customFormat="1" x14ac:dyDescent="0.35">
      <c r="I3130" s="116"/>
      <c r="K3130" s="62"/>
      <c r="L3130" s="62"/>
      <c r="M3130" s="83"/>
      <c r="N3130" s="83"/>
      <c r="O3130" s="62"/>
    </row>
    <row r="3131" spans="9:15" s="61" customFormat="1" x14ac:dyDescent="0.35">
      <c r="I3131" s="116"/>
      <c r="K3131" s="62"/>
      <c r="L3131" s="62"/>
      <c r="M3131" s="83"/>
      <c r="N3131" s="83"/>
      <c r="O3131" s="62"/>
    </row>
    <row r="3132" spans="9:15" s="61" customFormat="1" x14ac:dyDescent="0.35">
      <c r="I3132" s="116"/>
      <c r="K3132" s="62"/>
      <c r="L3132" s="62"/>
      <c r="M3132" s="83"/>
      <c r="N3132" s="83"/>
      <c r="O3132" s="62"/>
    </row>
    <row r="3133" spans="9:15" s="61" customFormat="1" x14ac:dyDescent="0.35">
      <c r="I3133" s="116"/>
      <c r="K3133" s="62"/>
      <c r="L3133" s="62"/>
      <c r="M3133" s="83"/>
      <c r="N3133" s="83"/>
      <c r="O3133" s="62"/>
    </row>
    <row r="3134" spans="9:15" s="61" customFormat="1" x14ac:dyDescent="0.35">
      <c r="I3134" s="116"/>
      <c r="K3134" s="62"/>
      <c r="L3134" s="62"/>
      <c r="M3134" s="83"/>
      <c r="N3134" s="83"/>
      <c r="O3134" s="62"/>
    </row>
    <row r="3135" spans="9:15" s="61" customFormat="1" x14ac:dyDescent="0.35">
      <c r="I3135" s="116"/>
      <c r="K3135" s="62"/>
      <c r="L3135" s="62"/>
      <c r="M3135" s="83"/>
      <c r="N3135" s="83"/>
      <c r="O3135" s="62"/>
    </row>
    <row r="3136" spans="9:15" s="61" customFormat="1" x14ac:dyDescent="0.35">
      <c r="I3136" s="116"/>
      <c r="K3136" s="62"/>
      <c r="L3136" s="62"/>
      <c r="M3136" s="83"/>
      <c r="N3136" s="83"/>
      <c r="O3136" s="62"/>
    </row>
    <row r="3137" spans="9:15" s="61" customFormat="1" x14ac:dyDescent="0.35">
      <c r="I3137" s="116"/>
      <c r="K3137" s="62"/>
      <c r="L3137" s="62"/>
      <c r="M3137" s="83"/>
      <c r="N3137" s="83"/>
      <c r="O3137" s="62"/>
    </row>
    <row r="3138" spans="9:15" s="61" customFormat="1" x14ac:dyDescent="0.35">
      <c r="I3138" s="116"/>
      <c r="K3138" s="62"/>
      <c r="L3138" s="62"/>
      <c r="M3138" s="83"/>
      <c r="N3138" s="83"/>
      <c r="O3138" s="62"/>
    </row>
    <row r="3139" spans="9:15" s="61" customFormat="1" x14ac:dyDescent="0.35">
      <c r="I3139" s="116"/>
      <c r="K3139" s="62"/>
      <c r="L3139" s="62"/>
      <c r="M3139" s="83"/>
      <c r="N3139" s="83"/>
      <c r="O3139" s="62"/>
    </row>
    <row r="3140" spans="9:15" s="61" customFormat="1" x14ac:dyDescent="0.35">
      <c r="I3140" s="116"/>
      <c r="K3140" s="62"/>
      <c r="L3140" s="62"/>
      <c r="M3140" s="83"/>
      <c r="N3140" s="83"/>
      <c r="O3140" s="62"/>
    </row>
    <row r="3141" spans="9:15" s="61" customFormat="1" x14ac:dyDescent="0.35">
      <c r="I3141" s="116"/>
      <c r="K3141" s="62"/>
      <c r="L3141" s="62"/>
      <c r="M3141" s="83"/>
      <c r="N3141" s="83"/>
      <c r="O3141" s="62"/>
    </row>
    <row r="3142" spans="9:15" s="61" customFormat="1" x14ac:dyDescent="0.35">
      <c r="I3142" s="116"/>
      <c r="K3142" s="62"/>
      <c r="L3142" s="62"/>
      <c r="M3142" s="83"/>
      <c r="N3142" s="83"/>
      <c r="O3142" s="62"/>
    </row>
    <row r="3143" spans="9:15" s="61" customFormat="1" x14ac:dyDescent="0.35">
      <c r="I3143" s="116"/>
      <c r="K3143" s="62"/>
      <c r="L3143" s="62"/>
      <c r="M3143" s="83"/>
      <c r="N3143" s="83"/>
      <c r="O3143" s="62"/>
    </row>
    <row r="3144" spans="9:15" s="61" customFormat="1" x14ac:dyDescent="0.35">
      <c r="I3144" s="116"/>
      <c r="K3144" s="62"/>
      <c r="L3144" s="62"/>
      <c r="M3144" s="83"/>
      <c r="N3144" s="83"/>
      <c r="O3144" s="62"/>
    </row>
    <row r="3145" spans="9:15" s="61" customFormat="1" x14ac:dyDescent="0.35">
      <c r="I3145" s="116"/>
      <c r="K3145" s="62"/>
      <c r="L3145" s="62"/>
      <c r="M3145" s="83"/>
      <c r="N3145" s="83"/>
      <c r="O3145" s="62"/>
    </row>
    <row r="3146" spans="9:15" s="61" customFormat="1" x14ac:dyDescent="0.35">
      <c r="I3146" s="116"/>
      <c r="K3146" s="62"/>
      <c r="L3146" s="62"/>
      <c r="M3146" s="83"/>
      <c r="N3146" s="83"/>
      <c r="O3146" s="62"/>
    </row>
    <row r="3147" spans="9:15" s="61" customFormat="1" x14ac:dyDescent="0.35">
      <c r="I3147" s="116"/>
      <c r="K3147" s="62"/>
      <c r="L3147" s="62"/>
      <c r="M3147" s="83"/>
      <c r="N3147" s="83"/>
      <c r="O3147" s="62"/>
    </row>
    <row r="3148" spans="9:15" s="61" customFormat="1" x14ac:dyDescent="0.35">
      <c r="I3148" s="116"/>
      <c r="K3148" s="62"/>
      <c r="L3148" s="62"/>
      <c r="M3148" s="83"/>
      <c r="N3148" s="83"/>
      <c r="O3148" s="62"/>
    </row>
    <row r="3149" spans="9:15" s="61" customFormat="1" x14ac:dyDescent="0.35">
      <c r="I3149" s="116"/>
      <c r="K3149" s="62"/>
      <c r="L3149" s="62"/>
      <c r="M3149" s="83"/>
      <c r="N3149" s="83"/>
      <c r="O3149" s="62"/>
    </row>
    <row r="3150" spans="9:15" s="61" customFormat="1" x14ac:dyDescent="0.35">
      <c r="I3150" s="116"/>
      <c r="K3150" s="62"/>
      <c r="L3150" s="62"/>
      <c r="M3150" s="83"/>
      <c r="N3150" s="83"/>
      <c r="O3150" s="62"/>
    </row>
    <row r="3151" spans="9:15" s="61" customFormat="1" x14ac:dyDescent="0.35">
      <c r="I3151" s="116"/>
      <c r="K3151" s="62"/>
      <c r="L3151" s="62"/>
      <c r="M3151" s="83"/>
      <c r="N3151" s="83"/>
      <c r="O3151" s="62"/>
    </row>
    <row r="3152" spans="9:15" s="61" customFormat="1" x14ac:dyDescent="0.35">
      <c r="I3152" s="116"/>
      <c r="K3152" s="62"/>
      <c r="L3152" s="62"/>
      <c r="M3152" s="83"/>
      <c r="N3152" s="83"/>
      <c r="O3152" s="62"/>
    </row>
    <row r="3153" spans="9:15" s="61" customFormat="1" x14ac:dyDescent="0.35">
      <c r="I3153" s="116"/>
      <c r="K3153" s="62"/>
      <c r="L3153" s="62"/>
      <c r="M3153" s="83"/>
      <c r="N3153" s="83"/>
      <c r="O3153" s="62"/>
    </row>
    <row r="3154" spans="9:15" s="61" customFormat="1" x14ac:dyDescent="0.35">
      <c r="I3154" s="116"/>
      <c r="K3154" s="62"/>
      <c r="L3154" s="62"/>
      <c r="M3154" s="83"/>
      <c r="N3154" s="83"/>
      <c r="O3154" s="62"/>
    </row>
    <row r="3155" spans="9:15" s="61" customFormat="1" x14ac:dyDescent="0.35">
      <c r="I3155" s="116"/>
      <c r="K3155" s="62"/>
      <c r="L3155" s="62"/>
      <c r="M3155" s="83"/>
      <c r="N3155" s="83"/>
      <c r="O3155" s="62"/>
    </row>
    <row r="3156" spans="9:15" s="61" customFormat="1" x14ac:dyDescent="0.35">
      <c r="I3156" s="116"/>
      <c r="K3156" s="62"/>
      <c r="L3156" s="62"/>
      <c r="M3156" s="83"/>
      <c r="N3156" s="83"/>
      <c r="O3156" s="62"/>
    </row>
    <row r="3157" spans="9:15" s="61" customFormat="1" x14ac:dyDescent="0.35">
      <c r="I3157" s="116"/>
      <c r="K3157" s="62"/>
      <c r="L3157" s="62"/>
      <c r="M3157" s="83"/>
      <c r="N3157" s="83"/>
      <c r="O3157" s="62"/>
    </row>
    <row r="3158" spans="9:15" s="61" customFormat="1" x14ac:dyDescent="0.35">
      <c r="I3158" s="116"/>
      <c r="K3158" s="62"/>
      <c r="L3158" s="62"/>
      <c r="M3158" s="83"/>
      <c r="N3158" s="83"/>
      <c r="O3158" s="62"/>
    </row>
    <row r="3159" spans="9:15" s="61" customFormat="1" x14ac:dyDescent="0.35">
      <c r="I3159" s="116"/>
      <c r="K3159" s="62"/>
      <c r="L3159" s="62"/>
      <c r="M3159" s="83"/>
      <c r="N3159" s="83"/>
      <c r="O3159" s="62"/>
    </row>
    <row r="3160" spans="9:15" s="61" customFormat="1" x14ac:dyDescent="0.35">
      <c r="I3160" s="116"/>
      <c r="K3160" s="62"/>
      <c r="L3160" s="62"/>
      <c r="M3160" s="83"/>
      <c r="N3160" s="83"/>
      <c r="O3160" s="62"/>
    </row>
    <row r="3161" spans="9:15" s="61" customFormat="1" x14ac:dyDescent="0.35">
      <c r="I3161" s="116"/>
      <c r="K3161" s="62"/>
      <c r="L3161" s="62"/>
      <c r="M3161" s="83"/>
      <c r="N3161" s="83"/>
      <c r="O3161" s="62"/>
    </row>
    <row r="3162" spans="9:15" s="61" customFormat="1" x14ac:dyDescent="0.35">
      <c r="I3162" s="116"/>
      <c r="K3162" s="62"/>
      <c r="L3162" s="62"/>
      <c r="M3162" s="83"/>
      <c r="N3162" s="83"/>
      <c r="O3162" s="62"/>
    </row>
    <row r="3163" spans="9:15" s="61" customFormat="1" x14ac:dyDescent="0.35">
      <c r="I3163" s="116"/>
      <c r="K3163" s="62"/>
      <c r="L3163" s="62"/>
      <c r="M3163" s="83"/>
      <c r="N3163" s="83"/>
      <c r="O3163" s="62"/>
    </row>
    <row r="3164" spans="9:15" s="61" customFormat="1" x14ac:dyDescent="0.35">
      <c r="I3164" s="116"/>
      <c r="K3164" s="62"/>
      <c r="L3164" s="62"/>
      <c r="M3164" s="83"/>
      <c r="N3164" s="83"/>
      <c r="O3164" s="62"/>
    </row>
    <row r="3165" spans="9:15" s="61" customFormat="1" x14ac:dyDescent="0.35">
      <c r="I3165" s="116"/>
      <c r="K3165" s="62"/>
      <c r="L3165" s="62"/>
      <c r="M3165" s="83"/>
      <c r="N3165" s="83"/>
      <c r="O3165" s="62"/>
    </row>
    <row r="3166" spans="9:15" s="61" customFormat="1" x14ac:dyDescent="0.35">
      <c r="I3166" s="116"/>
      <c r="K3166" s="62"/>
      <c r="L3166" s="62"/>
      <c r="M3166" s="83"/>
      <c r="N3166" s="83"/>
      <c r="O3166" s="62"/>
    </row>
    <row r="3167" spans="9:15" s="61" customFormat="1" x14ac:dyDescent="0.35">
      <c r="I3167" s="116"/>
      <c r="K3167" s="62"/>
      <c r="L3167" s="62"/>
      <c r="M3167" s="83"/>
      <c r="N3167" s="83"/>
      <c r="O3167" s="62"/>
    </row>
    <row r="3168" spans="9:15" s="61" customFormat="1" x14ac:dyDescent="0.35">
      <c r="I3168" s="116"/>
      <c r="K3168" s="62"/>
      <c r="L3168" s="62"/>
      <c r="M3168" s="83"/>
      <c r="N3168" s="83"/>
      <c r="O3168" s="62"/>
    </row>
    <row r="3169" spans="9:15" s="61" customFormat="1" x14ac:dyDescent="0.35">
      <c r="I3169" s="116"/>
      <c r="K3169" s="62"/>
      <c r="L3169" s="62"/>
      <c r="M3169" s="83"/>
      <c r="N3169" s="83"/>
      <c r="O3169" s="62"/>
    </row>
    <row r="3170" spans="9:15" s="61" customFormat="1" x14ac:dyDescent="0.35">
      <c r="I3170" s="116"/>
      <c r="K3170" s="62"/>
      <c r="L3170" s="62"/>
      <c r="M3170" s="83"/>
      <c r="N3170" s="83"/>
      <c r="O3170" s="62"/>
    </row>
    <row r="3171" spans="9:15" s="61" customFormat="1" x14ac:dyDescent="0.35">
      <c r="I3171" s="116"/>
      <c r="K3171" s="62"/>
      <c r="L3171" s="62"/>
      <c r="M3171" s="83"/>
      <c r="N3171" s="83"/>
      <c r="O3171" s="62"/>
    </row>
    <row r="3172" spans="9:15" s="61" customFormat="1" x14ac:dyDescent="0.35">
      <c r="I3172" s="116"/>
      <c r="K3172" s="62"/>
      <c r="L3172" s="62"/>
      <c r="M3172" s="83"/>
      <c r="N3172" s="83"/>
      <c r="O3172" s="62"/>
    </row>
    <row r="3173" spans="9:15" s="61" customFormat="1" x14ac:dyDescent="0.35">
      <c r="I3173" s="116"/>
      <c r="K3173" s="62"/>
      <c r="L3173" s="62"/>
      <c r="M3173" s="83"/>
      <c r="N3173" s="83"/>
      <c r="O3173" s="62"/>
    </row>
    <row r="3174" spans="9:15" s="61" customFormat="1" x14ac:dyDescent="0.35">
      <c r="I3174" s="116"/>
      <c r="K3174" s="62"/>
      <c r="L3174" s="62"/>
      <c r="M3174" s="83"/>
      <c r="N3174" s="83"/>
      <c r="O3174" s="62"/>
    </row>
    <row r="3175" spans="9:15" s="61" customFormat="1" x14ac:dyDescent="0.35">
      <c r="I3175" s="116"/>
      <c r="K3175" s="62"/>
      <c r="L3175" s="62"/>
      <c r="M3175" s="83"/>
      <c r="N3175" s="83"/>
      <c r="O3175" s="62"/>
    </row>
    <row r="3176" spans="9:15" s="61" customFormat="1" x14ac:dyDescent="0.35">
      <c r="I3176" s="116"/>
      <c r="K3176" s="62"/>
      <c r="L3176" s="62"/>
      <c r="M3176" s="83"/>
      <c r="N3176" s="83"/>
      <c r="O3176" s="62"/>
    </row>
    <row r="3177" spans="9:15" s="61" customFormat="1" x14ac:dyDescent="0.35">
      <c r="I3177" s="116"/>
      <c r="K3177" s="62"/>
      <c r="L3177" s="62"/>
      <c r="M3177" s="83"/>
      <c r="N3177" s="83"/>
      <c r="O3177" s="62"/>
    </row>
    <row r="3178" spans="9:15" s="61" customFormat="1" x14ac:dyDescent="0.35">
      <c r="I3178" s="116"/>
      <c r="K3178" s="62"/>
      <c r="L3178" s="62"/>
      <c r="M3178" s="83"/>
      <c r="N3178" s="83"/>
      <c r="O3178" s="62"/>
    </row>
    <row r="3179" spans="9:15" s="61" customFormat="1" x14ac:dyDescent="0.35">
      <c r="I3179" s="116"/>
      <c r="K3179" s="62"/>
      <c r="L3179" s="62"/>
      <c r="M3179" s="83"/>
      <c r="N3179" s="83"/>
      <c r="O3179" s="62"/>
    </row>
    <row r="3180" spans="9:15" s="61" customFormat="1" x14ac:dyDescent="0.35">
      <c r="I3180" s="116"/>
      <c r="K3180" s="62"/>
      <c r="L3180" s="62"/>
      <c r="M3180" s="83"/>
      <c r="N3180" s="83"/>
      <c r="O3180" s="62"/>
    </row>
    <row r="3181" spans="9:15" s="61" customFormat="1" x14ac:dyDescent="0.35">
      <c r="I3181" s="116"/>
      <c r="K3181" s="62"/>
      <c r="L3181" s="62"/>
      <c r="M3181" s="83"/>
      <c r="N3181" s="83"/>
      <c r="O3181" s="62"/>
    </row>
    <row r="3182" spans="9:15" s="61" customFormat="1" x14ac:dyDescent="0.35">
      <c r="I3182" s="116"/>
      <c r="K3182" s="62"/>
      <c r="L3182" s="62"/>
      <c r="M3182" s="83"/>
      <c r="N3182" s="83"/>
      <c r="O3182" s="62"/>
    </row>
    <row r="3183" spans="9:15" s="61" customFormat="1" x14ac:dyDescent="0.35">
      <c r="I3183" s="116"/>
      <c r="K3183" s="62"/>
      <c r="L3183" s="62"/>
      <c r="M3183" s="83"/>
      <c r="N3183" s="83"/>
      <c r="O3183" s="62"/>
    </row>
    <row r="3184" spans="9:15" s="61" customFormat="1" x14ac:dyDescent="0.35">
      <c r="I3184" s="116"/>
      <c r="K3184" s="62"/>
      <c r="L3184" s="62"/>
      <c r="M3184" s="83"/>
      <c r="N3184" s="83"/>
      <c r="O3184" s="62"/>
    </row>
    <row r="3185" spans="9:15" s="61" customFormat="1" x14ac:dyDescent="0.35">
      <c r="I3185" s="116"/>
      <c r="K3185" s="62"/>
      <c r="L3185" s="62"/>
      <c r="M3185" s="83"/>
      <c r="N3185" s="83"/>
      <c r="O3185" s="62"/>
    </row>
    <row r="3186" spans="9:15" s="61" customFormat="1" x14ac:dyDescent="0.35">
      <c r="I3186" s="116"/>
      <c r="K3186" s="62"/>
      <c r="L3186" s="62"/>
      <c r="M3186" s="83"/>
      <c r="N3186" s="83"/>
      <c r="O3186" s="62"/>
    </row>
    <row r="3187" spans="9:15" s="61" customFormat="1" x14ac:dyDescent="0.35">
      <c r="I3187" s="116"/>
      <c r="K3187" s="62"/>
      <c r="L3187" s="62"/>
      <c r="M3187" s="83"/>
      <c r="N3187" s="83"/>
      <c r="O3187" s="62"/>
    </row>
    <row r="3188" spans="9:15" s="61" customFormat="1" x14ac:dyDescent="0.35">
      <c r="I3188" s="116"/>
      <c r="K3188" s="62"/>
      <c r="L3188" s="62"/>
      <c r="M3188" s="83"/>
      <c r="N3188" s="83"/>
      <c r="O3188" s="62"/>
    </row>
    <row r="3189" spans="9:15" s="61" customFormat="1" x14ac:dyDescent="0.35">
      <c r="I3189" s="116"/>
      <c r="K3189" s="62"/>
      <c r="L3189" s="62"/>
      <c r="M3189" s="83"/>
      <c r="N3189" s="83"/>
      <c r="O3189" s="62"/>
    </row>
    <row r="3190" spans="9:15" s="61" customFormat="1" x14ac:dyDescent="0.35">
      <c r="I3190" s="116"/>
      <c r="K3190" s="62"/>
      <c r="L3190" s="62"/>
      <c r="M3190" s="83"/>
      <c r="N3190" s="83"/>
      <c r="O3190" s="62"/>
    </row>
    <row r="3191" spans="9:15" s="61" customFormat="1" x14ac:dyDescent="0.35">
      <c r="I3191" s="116"/>
      <c r="K3191" s="62"/>
      <c r="L3191" s="62"/>
      <c r="M3191" s="83"/>
      <c r="N3191" s="83"/>
      <c r="O3191" s="62"/>
    </row>
    <row r="3192" spans="9:15" s="61" customFormat="1" x14ac:dyDescent="0.35">
      <c r="I3192" s="116"/>
      <c r="K3192" s="62"/>
      <c r="L3192" s="62"/>
      <c r="M3192" s="83"/>
      <c r="N3192" s="83"/>
      <c r="O3192" s="62"/>
    </row>
    <row r="3193" spans="9:15" s="61" customFormat="1" x14ac:dyDescent="0.35">
      <c r="I3193" s="116"/>
      <c r="K3193" s="62"/>
      <c r="L3193" s="62"/>
      <c r="M3193" s="83"/>
      <c r="N3193" s="83"/>
      <c r="O3193" s="62"/>
    </row>
    <row r="3194" spans="9:15" s="61" customFormat="1" x14ac:dyDescent="0.35">
      <c r="I3194" s="116"/>
      <c r="K3194" s="62"/>
      <c r="L3194" s="62"/>
      <c r="M3194" s="83"/>
      <c r="N3194" s="83"/>
      <c r="O3194" s="62"/>
    </row>
    <row r="3195" spans="9:15" s="61" customFormat="1" x14ac:dyDescent="0.35">
      <c r="I3195" s="116"/>
      <c r="K3195" s="62"/>
      <c r="L3195" s="62"/>
      <c r="M3195" s="83"/>
      <c r="N3195" s="83"/>
      <c r="O3195" s="62"/>
    </row>
    <row r="3196" spans="9:15" s="61" customFormat="1" x14ac:dyDescent="0.35">
      <c r="I3196" s="116"/>
      <c r="K3196" s="62"/>
      <c r="L3196" s="62"/>
      <c r="M3196" s="83"/>
      <c r="N3196" s="83"/>
      <c r="O3196" s="62"/>
    </row>
    <row r="3197" spans="9:15" s="61" customFormat="1" x14ac:dyDescent="0.35">
      <c r="I3197" s="116"/>
      <c r="K3197" s="62"/>
      <c r="L3197" s="62"/>
      <c r="M3197" s="83"/>
      <c r="N3197" s="83"/>
      <c r="O3197" s="62"/>
    </row>
    <row r="3198" spans="9:15" s="61" customFormat="1" x14ac:dyDescent="0.35">
      <c r="I3198" s="116"/>
      <c r="K3198" s="62"/>
      <c r="L3198" s="62"/>
      <c r="M3198" s="83"/>
      <c r="N3198" s="83"/>
      <c r="O3198" s="62"/>
    </row>
    <row r="3199" spans="9:15" s="61" customFormat="1" x14ac:dyDescent="0.35">
      <c r="I3199" s="116"/>
      <c r="K3199" s="62"/>
      <c r="L3199" s="62"/>
      <c r="M3199" s="83"/>
      <c r="N3199" s="83"/>
      <c r="O3199" s="62"/>
    </row>
    <row r="3200" spans="9:15" s="61" customFormat="1" x14ac:dyDescent="0.35">
      <c r="I3200" s="116"/>
      <c r="K3200" s="62"/>
      <c r="L3200" s="62"/>
      <c r="M3200" s="83"/>
      <c r="N3200" s="83"/>
      <c r="O3200" s="62"/>
    </row>
    <row r="3201" spans="9:15" s="61" customFormat="1" x14ac:dyDescent="0.35">
      <c r="I3201" s="116"/>
      <c r="K3201" s="62"/>
      <c r="L3201" s="62"/>
      <c r="M3201" s="83"/>
      <c r="N3201" s="83"/>
      <c r="O3201" s="62"/>
    </row>
    <row r="3202" spans="9:15" s="61" customFormat="1" x14ac:dyDescent="0.35">
      <c r="I3202" s="116"/>
      <c r="K3202" s="62"/>
      <c r="L3202" s="62"/>
      <c r="M3202" s="83"/>
      <c r="N3202" s="83"/>
      <c r="O3202" s="62"/>
    </row>
    <row r="3203" spans="9:15" s="61" customFormat="1" x14ac:dyDescent="0.35">
      <c r="I3203" s="116"/>
      <c r="K3203" s="62"/>
      <c r="L3203" s="62"/>
      <c r="M3203" s="83"/>
      <c r="N3203" s="83"/>
      <c r="O3203" s="62"/>
    </row>
    <row r="3204" spans="9:15" s="61" customFormat="1" x14ac:dyDescent="0.35">
      <c r="I3204" s="116"/>
      <c r="K3204" s="62"/>
      <c r="L3204" s="62"/>
      <c r="M3204" s="83"/>
      <c r="N3204" s="83"/>
      <c r="O3204" s="62"/>
    </row>
    <row r="3205" spans="9:15" s="61" customFormat="1" x14ac:dyDescent="0.35">
      <c r="I3205" s="116"/>
      <c r="K3205" s="62"/>
      <c r="L3205" s="62"/>
      <c r="M3205" s="83"/>
      <c r="N3205" s="83"/>
      <c r="O3205" s="62"/>
    </row>
    <row r="3206" spans="9:15" s="61" customFormat="1" x14ac:dyDescent="0.35">
      <c r="I3206" s="116"/>
      <c r="K3206" s="62"/>
      <c r="L3206" s="62"/>
      <c r="M3206" s="83"/>
      <c r="N3206" s="83"/>
      <c r="O3206" s="62"/>
    </row>
    <row r="3207" spans="9:15" s="61" customFormat="1" x14ac:dyDescent="0.35">
      <c r="I3207" s="116"/>
      <c r="K3207" s="62"/>
      <c r="L3207" s="62"/>
      <c r="M3207" s="83"/>
      <c r="N3207" s="83"/>
      <c r="O3207" s="62"/>
    </row>
    <row r="3208" spans="9:15" s="61" customFormat="1" x14ac:dyDescent="0.35">
      <c r="I3208" s="116"/>
      <c r="K3208" s="62"/>
      <c r="L3208" s="62"/>
      <c r="M3208" s="83"/>
      <c r="N3208" s="83"/>
      <c r="O3208" s="62"/>
    </row>
    <row r="3209" spans="9:15" s="61" customFormat="1" x14ac:dyDescent="0.35">
      <c r="I3209" s="116"/>
      <c r="K3209" s="62"/>
      <c r="L3209" s="62"/>
      <c r="M3209" s="83"/>
      <c r="N3209" s="83"/>
      <c r="O3209" s="62"/>
    </row>
    <row r="3210" spans="9:15" s="61" customFormat="1" x14ac:dyDescent="0.35">
      <c r="I3210" s="116"/>
      <c r="K3210" s="62"/>
      <c r="L3210" s="62"/>
      <c r="M3210" s="83"/>
      <c r="N3210" s="83"/>
      <c r="O3210" s="62"/>
    </row>
    <row r="3211" spans="9:15" s="61" customFormat="1" x14ac:dyDescent="0.35">
      <c r="I3211" s="116"/>
      <c r="K3211" s="62"/>
      <c r="L3211" s="62"/>
      <c r="M3211" s="83"/>
      <c r="N3211" s="83"/>
      <c r="O3211" s="62"/>
    </row>
    <row r="3212" spans="9:15" s="61" customFormat="1" x14ac:dyDescent="0.35">
      <c r="I3212" s="116"/>
      <c r="K3212" s="62"/>
      <c r="L3212" s="62"/>
      <c r="M3212" s="83"/>
      <c r="N3212" s="83"/>
      <c r="O3212" s="62"/>
    </row>
    <row r="3213" spans="9:15" s="61" customFormat="1" x14ac:dyDescent="0.35">
      <c r="I3213" s="116"/>
      <c r="K3213" s="62"/>
      <c r="L3213" s="62"/>
      <c r="M3213" s="83"/>
      <c r="N3213" s="83"/>
      <c r="O3213" s="62"/>
    </row>
    <row r="3214" spans="9:15" s="61" customFormat="1" x14ac:dyDescent="0.35">
      <c r="I3214" s="116"/>
      <c r="K3214" s="62"/>
      <c r="L3214" s="62"/>
      <c r="M3214" s="83"/>
      <c r="N3214" s="83"/>
      <c r="O3214" s="62"/>
    </row>
    <row r="3215" spans="9:15" s="61" customFormat="1" x14ac:dyDescent="0.35">
      <c r="I3215" s="116"/>
      <c r="K3215" s="62"/>
      <c r="L3215" s="62"/>
      <c r="M3215" s="83"/>
      <c r="N3215" s="83"/>
      <c r="O3215" s="62"/>
    </row>
    <row r="3216" spans="9:15" s="61" customFormat="1" x14ac:dyDescent="0.35">
      <c r="I3216" s="116"/>
      <c r="K3216" s="62"/>
      <c r="L3216" s="62"/>
      <c r="M3216" s="83"/>
      <c r="N3216" s="83"/>
      <c r="O3216" s="62"/>
    </row>
    <row r="3217" spans="9:15" s="61" customFormat="1" x14ac:dyDescent="0.35">
      <c r="I3217" s="116"/>
      <c r="K3217" s="62"/>
      <c r="L3217" s="62"/>
      <c r="M3217" s="83"/>
      <c r="N3217" s="83"/>
      <c r="O3217" s="62"/>
    </row>
    <row r="3218" spans="9:15" s="61" customFormat="1" x14ac:dyDescent="0.35">
      <c r="I3218" s="116"/>
      <c r="K3218" s="62"/>
      <c r="L3218" s="62"/>
      <c r="M3218" s="83"/>
      <c r="N3218" s="83"/>
      <c r="O3218" s="62"/>
    </row>
    <row r="3219" spans="9:15" s="61" customFormat="1" x14ac:dyDescent="0.35">
      <c r="I3219" s="116"/>
      <c r="K3219" s="62"/>
      <c r="L3219" s="62"/>
      <c r="M3219" s="83"/>
      <c r="N3219" s="83"/>
      <c r="O3219" s="62"/>
    </row>
    <row r="3220" spans="9:15" s="61" customFormat="1" x14ac:dyDescent="0.35">
      <c r="I3220" s="116"/>
      <c r="K3220" s="62"/>
      <c r="L3220" s="62"/>
      <c r="M3220" s="83"/>
      <c r="N3220" s="83"/>
      <c r="O3220" s="62"/>
    </row>
    <row r="3221" spans="9:15" s="61" customFormat="1" x14ac:dyDescent="0.35">
      <c r="I3221" s="116"/>
      <c r="K3221" s="62"/>
      <c r="L3221" s="62"/>
      <c r="M3221" s="83"/>
      <c r="N3221" s="83"/>
      <c r="O3221" s="62"/>
    </row>
    <row r="3222" spans="9:15" s="61" customFormat="1" x14ac:dyDescent="0.35">
      <c r="I3222" s="116"/>
      <c r="K3222" s="62"/>
      <c r="L3222" s="62"/>
      <c r="M3222" s="83"/>
      <c r="N3222" s="83"/>
      <c r="O3222" s="62"/>
    </row>
    <row r="3223" spans="9:15" s="61" customFormat="1" x14ac:dyDescent="0.35">
      <c r="I3223" s="116"/>
      <c r="K3223" s="62"/>
      <c r="L3223" s="62"/>
      <c r="M3223" s="83"/>
      <c r="N3223" s="83"/>
      <c r="O3223" s="62"/>
    </row>
    <row r="3224" spans="9:15" s="61" customFormat="1" x14ac:dyDescent="0.35">
      <c r="I3224" s="116"/>
      <c r="K3224" s="62"/>
      <c r="L3224" s="62"/>
      <c r="M3224" s="83"/>
      <c r="N3224" s="83"/>
      <c r="O3224" s="62"/>
    </row>
    <row r="3225" spans="9:15" s="61" customFormat="1" x14ac:dyDescent="0.35">
      <c r="I3225" s="116"/>
      <c r="K3225" s="62"/>
      <c r="L3225" s="62"/>
      <c r="M3225" s="83"/>
      <c r="N3225" s="83"/>
      <c r="O3225" s="62"/>
    </row>
    <row r="3226" spans="9:15" s="61" customFormat="1" x14ac:dyDescent="0.35">
      <c r="I3226" s="116"/>
      <c r="K3226" s="62"/>
      <c r="L3226" s="62"/>
      <c r="M3226" s="83"/>
      <c r="N3226" s="83"/>
      <c r="O3226" s="62"/>
    </row>
    <row r="3227" spans="9:15" s="61" customFormat="1" x14ac:dyDescent="0.35">
      <c r="I3227" s="116"/>
      <c r="K3227" s="62"/>
      <c r="L3227" s="62"/>
      <c r="M3227" s="83"/>
      <c r="N3227" s="83"/>
      <c r="O3227" s="62"/>
    </row>
    <row r="3228" spans="9:15" s="61" customFormat="1" x14ac:dyDescent="0.35">
      <c r="I3228" s="116"/>
      <c r="K3228" s="62"/>
      <c r="L3228" s="62"/>
      <c r="M3228" s="83"/>
      <c r="N3228" s="83"/>
      <c r="O3228" s="62"/>
    </row>
    <row r="3229" spans="9:15" s="61" customFormat="1" x14ac:dyDescent="0.35">
      <c r="I3229" s="116"/>
      <c r="K3229" s="62"/>
      <c r="L3229" s="62"/>
      <c r="M3229" s="83"/>
      <c r="N3229" s="83"/>
      <c r="O3229" s="62"/>
    </row>
    <row r="3230" spans="9:15" s="61" customFormat="1" x14ac:dyDescent="0.35">
      <c r="I3230" s="116"/>
      <c r="K3230" s="62"/>
      <c r="L3230" s="62"/>
      <c r="M3230" s="83"/>
      <c r="N3230" s="83"/>
      <c r="O3230" s="62"/>
    </row>
    <row r="3231" spans="9:15" s="61" customFormat="1" x14ac:dyDescent="0.35">
      <c r="I3231" s="116"/>
      <c r="K3231" s="62"/>
      <c r="L3231" s="62"/>
      <c r="M3231" s="83"/>
      <c r="N3231" s="83"/>
      <c r="O3231" s="62"/>
    </row>
    <row r="3232" spans="9:15" s="61" customFormat="1" x14ac:dyDescent="0.35">
      <c r="I3232" s="116"/>
      <c r="K3232" s="62"/>
      <c r="L3232" s="62"/>
      <c r="M3232" s="83"/>
      <c r="N3232" s="83"/>
      <c r="O3232" s="62"/>
    </row>
    <row r="3233" spans="2:15" s="61" customFormat="1" x14ac:dyDescent="0.35">
      <c r="I3233" s="116"/>
      <c r="K3233" s="62"/>
      <c r="L3233" s="62"/>
      <c r="M3233" s="83"/>
      <c r="N3233" s="83"/>
      <c r="O3233" s="62"/>
    </row>
    <row r="3234" spans="2:15" s="61" customFormat="1" x14ac:dyDescent="0.35">
      <c r="I3234" s="116"/>
      <c r="K3234" s="62"/>
      <c r="L3234" s="62"/>
      <c r="M3234" s="83"/>
      <c r="N3234" s="83"/>
      <c r="O3234" s="62"/>
    </row>
    <row r="3235" spans="2:15" s="61" customFormat="1" x14ac:dyDescent="0.35">
      <c r="I3235" s="116"/>
      <c r="K3235" s="62"/>
      <c r="L3235" s="62"/>
      <c r="M3235" s="83"/>
      <c r="N3235" s="83"/>
      <c r="O3235" s="62"/>
    </row>
    <row r="3236" spans="2:15" s="61" customFormat="1" x14ac:dyDescent="0.35">
      <c r="I3236" s="116"/>
      <c r="K3236" s="62"/>
      <c r="L3236" s="62"/>
      <c r="M3236" s="83"/>
      <c r="N3236" s="83"/>
      <c r="O3236" s="62"/>
    </row>
    <row r="3237" spans="2:15" s="61" customFormat="1" x14ac:dyDescent="0.35">
      <c r="I3237" s="116"/>
      <c r="K3237" s="62"/>
      <c r="L3237" s="62"/>
      <c r="M3237" s="83"/>
      <c r="N3237" s="83"/>
      <c r="O3237" s="62"/>
    </row>
    <row r="3238" spans="2:15" s="61" customFormat="1" x14ac:dyDescent="0.35">
      <c r="I3238" s="116"/>
      <c r="K3238" s="62"/>
      <c r="L3238" s="62"/>
      <c r="M3238" s="83"/>
      <c r="N3238" s="83"/>
      <c r="O3238" s="62"/>
    </row>
    <row r="3239" spans="2:15" s="61" customFormat="1" x14ac:dyDescent="0.35">
      <c r="I3239" s="116"/>
      <c r="K3239" s="62"/>
      <c r="L3239" s="62"/>
      <c r="M3239" s="83"/>
      <c r="N3239" s="83"/>
      <c r="O3239" s="62"/>
    </row>
    <row r="3240" spans="2:15" s="61" customFormat="1" x14ac:dyDescent="0.35">
      <c r="I3240" s="116"/>
      <c r="K3240" s="62"/>
      <c r="L3240" s="62"/>
      <c r="M3240" s="83"/>
      <c r="N3240" s="83"/>
      <c r="O3240" s="62"/>
    </row>
    <row r="3241" spans="2:15" s="61" customFormat="1" x14ac:dyDescent="0.35">
      <c r="I3241" s="116"/>
      <c r="K3241" s="62"/>
      <c r="L3241" s="62"/>
      <c r="M3241" s="83"/>
      <c r="N3241" s="83"/>
      <c r="O3241" s="62"/>
    </row>
    <row r="3242" spans="2:15" s="61" customFormat="1" x14ac:dyDescent="0.35">
      <c r="I3242" s="116"/>
      <c r="K3242" s="62"/>
      <c r="L3242" s="62"/>
      <c r="M3242" s="83"/>
      <c r="N3242" s="83"/>
      <c r="O3242" s="62"/>
    </row>
    <row r="3243" spans="2:15" s="61" customFormat="1" x14ac:dyDescent="0.35">
      <c r="I3243" s="116"/>
      <c r="K3243" s="62"/>
      <c r="L3243" s="62"/>
      <c r="M3243" s="83"/>
      <c r="N3243" s="83"/>
      <c r="O3243" s="62"/>
    </row>
    <row r="3244" spans="2:15" s="61" customFormat="1" x14ac:dyDescent="0.35">
      <c r="I3244" s="116"/>
      <c r="K3244" s="62"/>
      <c r="L3244" s="62"/>
      <c r="M3244" s="83"/>
      <c r="N3244" s="83"/>
      <c r="O3244" s="62"/>
    </row>
    <row r="3245" spans="2:15" s="61" customFormat="1" x14ac:dyDescent="0.35">
      <c r="I3245" s="116"/>
      <c r="K3245" s="62"/>
      <c r="L3245" s="62"/>
      <c r="M3245" s="83"/>
      <c r="N3245" s="83"/>
      <c r="O3245" s="62"/>
    </row>
    <row r="3246" spans="2:15" s="61" customFormat="1" x14ac:dyDescent="0.35">
      <c r="I3246" s="116"/>
      <c r="K3246" s="62"/>
      <c r="L3246" s="62"/>
      <c r="M3246" s="83"/>
      <c r="N3246" s="83"/>
      <c r="O3246" s="62"/>
    </row>
    <row r="3247" spans="2:15" s="61" customFormat="1" x14ac:dyDescent="0.35">
      <c r="B3247" s="56"/>
      <c r="I3247" s="116"/>
      <c r="K3247" s="62"/>
      <c r="L3247" s="62"/>
      <c r="M3247" s="83"/>
      <c r="N3247" s="83"/>
      <c r="O3247" s="62"/>
    </row>
    <row r="3248" spans="2:15" s="61" customFormat="1" x14ac:dyDescent="0.35">
      <c r="B3248" s="56"/>
      <c r="I3248" s="116"/>
      <c r="K3248" s="62"/>
      <c r="L3248" s="62"/>
      <c r="M3248" s="83"/>
      <c r="N3248" s="83"/>
      <c r="O3248" s="62"/>
    </row>
    <row r="3249" spans="2:15" s="61" customFormat="1" x14ac:dyDescent="0.35">
      <c r="B3249" s="56"/>
      <c r="I3249" s="116"/>
      <c r="K3249" s="62"/>
      <c r="L3249" s="62"/>
      <c r="M3249" s="83"/>
      <c r="N3249" s="83"/>
      <c r="O3249" s="62"/>
    </row>
  </sheetData>
  <mergeCells count="362">
    <mergeCell ref="B207:B212"/>
    <mergeCell ref="C207:H207"/>
    <mergeCell ref="D208:H208"/>
    <mergeCell ref="D209:H209"/>
    <mergeCell ref="D210:H210"/>
    <mergeCell ref="D211:H211"/>
    <mergeCell ref="D202:H202"/>
    <mergeCell ref="D203:H203"/>
    <mergeCell ref="D204:H204"/>
    <mergeCell ref="L2:O15"/>
    <mergeCell ref="B349:B364"/>
    <mergeCell ref="B366:B367"/>
    <mergeCell ref="B2:I2"/>
    <mergeCell ref="B3:I3"/>
    <mergeCell ref="B4:I4"/>
    <mergeCell ref="B5:I5"/>
    <mergeCell ref="B6:I6"/>
    <mergeCell ref="B8:I8"/>
    <mergeCell ref="B16:I16"/>
    <mergeCell ref="C17:D17"/>
    <mergeCell ref="F17:I17"/>
    <mergeCell ref="B18:I18"/>
    <mergeCell ref="C19:D19"/>
    <mergeCell ref="F19:I19"/>
    <mergeCell ref="B9:I9"/>
    <mergeCell ref="C13:D13"/>
    <mergeCell ref="F13:I13"/>
    <mergeCell ref="B14:I14"/>
    <mergeCell ref="C15:D15"/>
    <mergeCell ref="F15:I15"/>
    <mergeCell ref="B274:B279"/>
    <mergeCell ref="C274:H274"/>
    <mergeCell ref="D275:H275"/>
    <mergeCell ref="C11:D11"/>
    <mergeCell ref="B22:I22"/>
    <mergeCell ref="C25:D25"/>
    <mergeCell ref="F25:I25"/>
    <mergeCell ref="B26:I26"/>
    <mergeCell ref="C23:D23"/>
    <mergeCell ref="F23:I23"/>
    <mergeCell ref="B20:I20"/>
    <mergeCell ref="C21:D21"/>
    <mergeCell ref="B32:B37"/>
    <mergeCell ref="C32:H32"/>
    <mergeCell ref="D33:H33"/>
    <mergeCell ref="D34:H34"/>
    <mergeCell ref="D35:H35"/>
    <mergeCell ref="D36:H36"/>
    <mergeCell ref="B46:B51"/>
    <mergeCell ref="C46:H46"/>
    <mergeCell ref="D47:H47"/>
    <mergeCell ref="D48:H48"/>
    <mergeCell ref="D49:H49"/>
    <mergeCell ref="D50:H50"/>
    <mergeCell ref="D51:H51"/>
    <mergeCell ref="B39:B44"/>
    <mergeCell ref="C39:H39"/>
    <mergeCell ref="B60:B65"/>
    <mergeCell ref="C60:H60"/>
    <mergeCell ref="D61:H61"/>
    <mergeCell ref="D62:H62"/>
    <mergeCell ref="D63:H63"/>
    <mergeCell ref="D64:H64"/>
    <mergeCell ref="D65:H65"/>
    <mergeCell ref="B53:B58"/>
    <mergeCell ref="C53:H53"/>
    <mergeCell ref="D54:H54"/>
    <mergeCell ref="D55:H55"/>
    <mergeCell ref="D56:H56"/>
    <mergeCell ref="D57:H57"/>
    <mergeCell ref="D58:H58"/>
    <mergeCell ref="B176:B181"/>
    <mergeCell ref="C176:H176"/>
    <mergeCell ref="D177:H177"/>
    <mergeCell ref="D178:H178"/>
    <mergeCell ref="D179:H179"/>
    <mergeCell ref="D180:H180"/>
    <mergeCell ref="D181:H181"/>
    <mergeCell ref="B67:B72"/>
    <mergeCell ref="C67:H67"/>
    <mergeCell ref="D68:H68"/>
    <mergeCell ref="D69:H69"/>
    <mergeCell ref="D70:H70"/>
    <mergeCell ref="D71:H71"/>
    <mergeCell ref="D72:H72"/>
    <mergeCell ref="C74:I74"/>
    <mergeCell ref="B76:B81"/>
    <mergeCell ref="C76:H76"/>
    <mergeCell ref="D77:H77"/>
    <mergeCell ref="D78:H78"/>
    <mergeCell ref="D79:H79"/>
    <mergeCell ref="D80:H80"/>
    <mergeCell ref="D81:H81"/>
    <mergeCell ref="D84:H84"/>
    <mergeCell ref="D85:H85"/>
    <mergeCell ref="D156:H156"/>
    <mergeCell ref="D157:H157"/>
    <mergeCell ref="D158:H158"/>
    <mergeCell ref="D159:H159"/>
    <mergeCell ref="D160:H160"/>
    <mergeCell ref="D272:H272"/>
    <mergeCell ref="D240:H240"/>
    <mergeCell ref="C242:I242"/>
    <mergeCell ref="C214:H214"/>
    <mergeCell ref="D215:H215"/>
    <mergeCell ref="D216:H216"/>
    <mergeCell ref="D217:H217"/>
    <mergeCell ref="D218:H218"/>
    <mergeCell ref="D219:H219"/>
    <mergeCell ref="D237:H237"/>
    <mergeCell ref="C228:H228"/>
    <mergeCell ref="D229:H229"/>
    <mergeCell ref="D230:H230"/>
    <mergeCell ref="D231:H231"/>
    <mergeCell ref="D232:H232"/>
    <mergeCell ref="D233:H233"/>
    <mergeCell ref="D185:H185"/>
    <mergeCell ref="D186:H186"/>
    <mergeCell ref="D187:H187"/>
    <mergeCell ref="D188:H188"/>
    <mergeCell ref="C190:I190"/>
    <mergeCell ref="B192:B197"/>
    <mergeCell ref="C192:H192"/>
    <mergeCell ref="D262:H262"/>
    <mergeCell ref="D193:H193"/>
    <mergeCell ref="D194:H194"/>
    <mergeCell ref="D195:H195"/>
    <mergeCell ref="D196:H196"/>
    <mergeCell ref="D197:H197"/>
    <mergeCell ref="B200:B205"/>
    <mergeCell ref="C200:H200"/>
    <mergeCell ref="D201:H201"/>
    <mergeCell ref="D239:H239"/>
    <mergeCell ref="D205:H205"/>
    <mergeCell ref="D212:H212"/>
    <mergeCell ref="D238:H238"/>
    <mergeCell ref="B214:B219"/>
    <mergeCell ref="D249:H249"/>
    <mergeCell ref="B228:B233"/>
    <mergeCell ref="B251:B256"/>
    <mergeCell ref="C251:H251"/>
    <mergeCell ref="D252:H252"/>
    <mergeCell ref="D253:H253"/>
    <mergeCell ref="D343:H343"/>
    <mergeCell ref="D344:H344"/>
    <mergeCell ref="G21:I21"/>
    <mergeCell ref="C321:C322"/>
    <mergeCell ref="D321:E322"/>
    <mergeCell ref="F321:G321"/>
    <mergeCell ref="H321:I321"/>
    <mergeCell ref="C330:E330"/>
    <mergeCell ref="D339:H339"/>
    <mergeCell ref="C30:I30"/>
    <mergeCell ref="B24:I24"/>
    <mergeCell ref="B28:I28"/>
    <mergeCell ref="C27:D27"/>
    <mergeCell ref="F27:I27"/>
    <mergeCell ref="D340:H340"/>
    <mergeCell ref="B183:B188"/>
    <mergeCell ref="C183:H183"/>
    <mergeCell ref="D184:H184"/>
    <mergeCell ref="B267:B272"/>
    <mergeCell ref="C267:H267"/>
    <mergeCell ref="D268:H268"/>
    <mergeCell ref="D269:H269"/>
    <mergeCell ref="D270:H270"/>
    <mergeCell ref="D271:H271"/>
    <mergeCell ref="L60:L65"/>
    <mergeCell ref="L67:L72"/>
    <mergeCell ref="L155:L160"/>
    <mergeCell ref="L251:L256"/>
    <mergeCell ref="L258:L263"/>
    <mergeCell ref="L267:L272"/>
    <mergeCell ref="L148:L153"/>
    <mergeCell ref="L221:L226"/>
    <mergeCell ref="L228:L233"/>
    <mergeCell ref="L235:L240"/>
    <mergeCell ref="L244:L249"/>
    <mergeCell ref="L162:L167"/>
    <mergeCell ref="L169:L174"/>
    <mergeCell ref="L176:L181"/>
    <mergeCell ref="L183:L188"/>
    <mergeCell ref="L192:L197"/>
    <mergeCell ref="L200:L205"/>
    <mergeCell ref="L207:L212"/>
    <mergeCell ref="L214:L219"/>
    <mergeCell ref="L39:L44"/>
    <mergeCell ref="D40:H40"/>
    <mergeCell ref="D41:H41"/>
    <mergeCell ref="D42:H42"/>
    <mergeCell ref="D43:H43"/>
    <mergeCell ref="D44:H44"/>
    <mergeCell ref="L32:L37"/>
    <mergeCell ref="L46:L51"/>
    <mergeCell ref="L53:L58"/>
    <mergeCell ref="D37:H37"/>
    <mergeCell ref="D86:H86"/>
    <mergeCell ref="D87:H87"/>
    <mergeCell ref="D88:H88"/>
    <mergeCell ref="B90:B95"/>
    <mergeCell ref="C90:H90"/>
    <mergeCell ref="D91:H91"/>
    <mergeCell ref="D92:H92"/>
    <mergeCell ref="D93:H93"/>
    <mergeCell ref="D94:H94"/>
    <mergeCell ref="D95:H95"/>
    <mergeCell ref="B83:B88"/>
    <mergeCell ref="C83:H83"/>
    <mergeCell ref="B97:B102"/>
    <mergeCell ref="C97:H97"/>
    <mergeCell ref="D98:H98"/>
    <mergeCell ref="D99:H99"/>
    <mergeCell ref="D100:H100"/>
    <mergeCell ref="D101:H101"/>
    <mergeCell ref="D102:H102"/>
    <mergeCell ref="B104:B109"/>
    <mergeCell ref="C104:H104"/>
    <mergeCell ref="D105:H105"/>
    <mergeCell ref="D106:H106"/>
    <mergeCell ref="D107:H107"/>
    <mergeCell ref="D108:H108"/>
    <mergeCell ref="D109:H109"/>
    <mergeCell ref="B132:B137"/>
    <mergeCell ref="C132:H132"/>
    <mergeCell ref="D133:H133"/>
    <mergeCell ref="D134:H134"/>
    <mergeCell ref="D135:H135"/>
    <mergeCell ref="D136:H136"/>
    <mergeCell ref="D137:H137"/>
    <mergeCell ref="B111:B116"/>
    <mergeCell ref="C111:H111"/>
    <mergeCell ref="D112:H112"/>
    <mergeCell ref="D113:H113"/>
    <mergeCell ref="D114:H114"/>
    <mergeCell ref="D115:H115"/>
    <mergeCell ref="D116:H116"/>
    <mergeCell ref="B118:B123"/>
    <mergeCell ref="C118:H118"/>
    <mergeCell ref="D119:H119"/>
    <mergeCell ref="D120:H120"/>
    <mergeCell ref="D121:H121"/>
    <mergeCell ref="D122:H122"/>
    <mergeCell ref="D123:H123"/>
    <mergeCell ref="B139:B144"/>
    <mergeCell ref="C139:H139"/>
    <mergeCell ref="D140:H140"/>
    <mergeCell ref="D141:H141"/>
    <mergeCell ref="D142:H142"/>
    <mergeCell ref="D143:H143"/>
    <mergeCell ref="D144:H144"/>
    <mergeCell ref="L76:L81"/>
    <mergeCell ref="L83:L88"/>
    <mergeCell ref="L90:L95"/>
    <mergeCell ref="L97:L102"/>
    <mergeCell ref="L104:L109"/>
    <mergeCell ref="L111:L116"/>
    <mergeCell ref="L118:L123"/>
    <mergeCell ref="L125:L130"/>
    <mergeCell ref="L132:L137"/>
    <mergeCell ref="L139:L144"/>
    <mergeCell ref="B125:B130"/>
    <mergeCell ref="C125:H125"/>
    <mergeCell ref="D126:H126"/>
    <mergeCell ref="D127:H127"/>
    <mergeCell ref="D128:H128"/>
    <mergeCell ref="D129:H129"/>
    <mergeCell ref="D130:H130"/>
    <mergeCell ref="C146:I146"/>
    <mergeCell ref="B162:B167"/>
    <mergeCell ref="C162:H162"/>
    <mergeCell ref="D163:H163"/>
    <mergeCell ref="D164:H164"/>
    <mergeCell ref="D165:H165"/>
    <mergeCell ref="D166:H166"/>
    <mergeCell ref="D167:H167"/>
    <mergeCell ref="B169:B174"/>
    <mergeCell ref="C169:H169"/>
    <mergeCell ref="D170:H170"/>
    <mergeCell ref="D171:H171"/>
    <mergeCell ref="D172:H172"/>
    <mergeCell ref="D173:H173"/>
    <mergeCell ref="D174:H174"/>
    <mergeCell ref="B148:B153"/>
    <mergeCell ref="C148:H148"/>
    <mergeCell ref="D149:H149"/>
    <mergeCell ref="D150:H150"/>
    <mergeCell ref="D151:H151"/>
    <mergeCell ref="D152:H152"/>
    <mergeCell ref="D153:H153"/>
    <mergeCell ref="B155:B160"/>
    <mergeCell ref="C155:H155"/>
    <mergeCell ref="L281:L286"/>
    <mergeCell ref="D282:H282"/>
    <mergeCell ref="D283:H283"/>
    <mergeCell ref="D284:H284"/>
    <mergeCell ref="D285:H285"/>
    <mergeCell ref="D286:H286"/>
    <mergeCell ref="B221:B226"/>
    <mergeCell ref="C221:H221"/>
    <mergeCell ref="D222:H222"/>
    <mergeCell ref="D223:H223"/>
    <mergeCell ref="D224:H224"/>
    <mergeCell ref="D225:H225"/>
    <mergeCell ref="D226:H226"/>
    <mergeCell ref="B244:B249"/>
    <mergeCell ref="C244:H244"/>
    <mergeCell ref="D245:H245"/>
    <mergeCell ref="D246:H246"/>
    <mergeCell ref="D247:H247"/>
    <mergeCell ref="B258:B263"/>
    <mergeCell ref="C258:H258"/>
    <mergeCell ref="D259:H259"/>
    <mergeCell ref="D248:H248"/>
    <mergeCell ref="L274:L279"/>
    <mergeCell ref="D254:H254"/>
    <mergeCell ref="C288:I288"/>
    <mergeCell ref="B290:B295"/>
    <mergeCell ref="C290:H290"/>
    <mergeCell ref="D291:H291"/>
    <mergeCell ref="D292:H292"/>
    <mergeCell ref="D293:H293"/>
    <mergeCell ref="D294:H294"/>
    <mergeCell ref="D295:H295"/>
    <mergeCell ref="B235:B240"/>
    <mergeCell ref="C235:H235"/>
    <mergeCell ref="D236:H236"/>
    <mergeCell ref="D260:H260"/>
    <mergeCell ref="D261:H261"/>
    <mergeCell ref="D263:H263"/>
    <mergeCell ref="C265:I265"/>
    <mergeCell ref="D276:H276"/>
    <mergeCell ref="D277:H277"/>
    <mergeCell ref="D278:H278"/>
    <mergeCell ref="D279:H279"/>
    <mergeCell ref="B281:B286"/>
    <mergeCell ref="C281:H281"/>
    <mergeCell ref="D255:H255"/>
    <mergeCell ref="D256:H256"/>
    <mergeCell ref="L290:L295"/>
    <mergeCell ref="B297:B302"/>
    <mergeCell ref="C297:H297"/>
    <mergeCell ref="D298:H298"/>
    <mergeCell ref="D299:H299"/>
    <mergeCell ref="D300:H300"/>
    <mergeCell ref="D301:H301"/>
    <mergeCell ref="D302:H302"/>
    <mergeCell ref="L304:L309"/>
    <mergeCell ref="L311:L316"/>
    <mergeCell ref="L297:L302"/>
    <mergeCell ref="B304:B309"/>
    <mergeCell ref="C304:H304"/>
    <mergeCell ref="D305:H305"/>
    <mergeCell ref="D307:H307"/>
    <mergeCell ref="D308:H308"/>
    <mergeCell ref="D309:H309"/>
    <mergeCell ref="B311:B316"/>
    <mergeCell ref="C311:H311"/>
    <mergeCell ref="D312:H312"/>
    <mergeCell ref="D313:H313"/>
    <mergeCell ref="D314:H314"/>
    <mergeCell ref="D315:H315"/>
    <mergeCell ref="D316:H316"/>
  </mergeCells>
  <dataValidations count="2">
    <dataValidation type="list" allowBlank="1" showErrorMessage="1" error="Pilih Dengan Click List Disamping" sqref="F27:I27" xr:uid="{00000000-0002-0000-0000-000000000000}">
      <formula1>TUGAS1</formula1>
    </dataValidation>
    <dataValidation type="list" allowBlank="1" showErrorMessage="1" error="Pilih Dengan Click List Disamping" sqref="F25:I25" xr:uid="{00000000-0002-0000-0000-000001000000}">
      <formula1>MAPEL1</formula1>
    </dataValidation>
  </dataValidations>
  <pageMargins left="0.39370078740157483" right="0.11811023622047245" top="0.39370078740157483" bottom="0.19685039370078741" header="0.31496062992125984" footer="0.31496062992125984"/>
  <pageSetup paperSize="9" orientation="portrait" horizontalDpi="0"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Group Box 1">
              <controlPr defaultSize="0" autoFill="0" autoPict="0">
                <anchor moveWithCells="1" sizeWithCells="1">
                  <from>
                    <xdr:col>8</xdr:col>
                    <xdr:colOff>0</xdr:colOff>
                    <xdr:row>31</xdr:row>
                    <xdr:rowOff>0</xdr:rowOff>
                  </from>
                  <to>
                    <xdr:col>9</xdr:col>
                    <xdr:colOff>0</xdr:colOff>
                    <xdr:row>37</xdr:row>
                    <xdr:rowOff>0</xdr:rowOff>
                  </to>
                </anchor>
              </controlPr>
            </control>
          </mc:Choice>
        </mc:AlternateContent>
        <mc:AlternateContent xmlns:mc="http://schemas.openxmlformats.org/markup-compatibility/2006">
          <mc:Choice Requires="x14">
            <control shapeId="7170" r:id="rId5" name="Option Button 2">
              <controlPr defaultSize="0" autoFill="0" autoLine="0" autoPict="0">
                <anchor moveWithCells="1">
                  <from>
                    <xdr:col>8</xdr:col>
                    <xdr:colOff>533400</xdr:colOff>
                    <xdr:row>35</xdr:row>
                    <xdr:rowOff>152400</xdr:rowOff>
                  </from>
                  <to>
                    <xdr:col>9</xdr:col>
                    <xdr:colOff>0</xdr:colOff>
                    <xdr:row>36</xdr:row>
                    <xdr:rowOff>184150</xdr:rowOff>
                  </to>
                </anchor>
              </controlPr>
            </control>
          </mc:Choice>
        </mc:AlternateContent>
        <mc:AlternateContent xmlns:mc="http://schemas.openxmlformats.org/markup-compatibility/2006">
          <mc:Choice Requires="x14">
            <control shapeId="7171" r:id="rId6" name="Option Button 3">
              <controlPr defaultSize="0" autoFill="0" autoLine="0" autoPict="0">
                <anchor moveWithCells="1">
                  <from>
                    <xdr:col>8</xdr:col>
                    <xdr:colOff>533400</xdr:colOff>
                    <xdr:row>34</xdr:row>
                    <xdr:rowOff>152400</xdr:rowOff>
                  </from>
                  <to>
                    <xdr:col>9</xdr:col>
                    <xdr:colOff>0</xdr:colOff>
                    <xdr:row>35</xdr:row>
                    <xdr:rowOff>184150</xdr:rowOff>
                  </to>
                </anchor>
              </controlPr>
            </control>
          </mc:Choice>
        </mc:AlternateContent>
        <mc:AlternateContent xmlns:mc="http://schemas.openxmlformats.org/markup-compatibility/2006">
          <mc:Choice Requires="x14">
            <control shapeId="7172" r:id="rId7" name="Option Button 4">
              <controlPr defaultSize="0" autoFill="0" autoLine="0" autoPict="0">
                <anchor moveWithCells="1">
                  <from>
                    <xdr:col>8</xdr:col>
                    <xdr:colOff>533400</xdr:colOff>
                    <xdr:row>33</xdr:row>
                    <xdr:rowOff>165100</xdr:rowOff>
                  </from>
                  <to>
                    <xdr:col>9</xdr:col>
                    <xdr:colOff>0</xdr:colOff>
                    <xdr:row>35</xdr:row>
                    <xdr:rowOff>0</xdr:rowOff>
                  </to>
                </anchor>
              </controlPr>
            </control>
          </mc:Choice>
        </mc:AlternateContent>
        <mc:AlternateContent xmlns:mc="http://schemas.openxmlformats.org/markup-compatibility/2006">
          <mc:Choice Requires="x14">
            <control shapeId="7173" r:id="rId8" name="Option Button 5">
              <controlPr defaultSize="0" autoFill="0" autoLine="0" autoPict="0">
                <anchor moveWithCells="1">
                  <from>
                    <xdr:col>8</xdr:col>
                    <xdr:colOff>533400</xdr:colOff>
                    <xdr:row>32</xdr:row>
                    <xdr:rowOff>165100</xdr:rowOff>
                  </from>
                  <to>
                    <xdr:col>9</xdr:col>
                    <xdr:colOff>0</xdr:colOff>
                    <xdr:row>34</xdr:row>
                    <xdr:rowOff>0</xdr:rowOff>
                  </to>
                </anchor>
              </controlPr>
            </control>
          </mc:Choice>
        </mc:AlternateContent>
        <mc:AlternateContent xmlns:mc="http://schemas.openxmlformats.org/markup-compatibility/2006">
          <mc:Choice Requires="x14">
            <control shapeId="7174" r:id="rId9" name="Option Button 6">
              <controlPr defaultSize="0" autoFill="0" autoLine="0" autoPict="0">
                <anchor moveWithCells="1">
                  <from>
                    <xdr:col>8</xdr:col>
                    <xdr:colOff>533400</xdr:colOff>
                    <xdr:row>31</xdr:row>
                    <xdr:rowOff>165100</xdr:rowOff>
                  </from>
                  <to>
                    <xdr:col>9</xdr:col>
                    <xdr:colOff>0</xdr:colOff>
                    <xdr:row>33</xdr:row>
                    <xdr:rowOff>0</xdr:rowOff>
                  </to>
                </anchor>
              </controlPr>
            </control>
          </mc:Choice>
        </mc:AlternateContent>
        <mc:AlternateContent xmlns:mc="http://schemas.openxmlformats.org/markup-compatibility/2006">
          <mc:Choice Requires="x14">
            <control shapeId="7181" r:id="rId10" name="Group Box 13">
              <controlPr defaultSize="0" autoFill="0" autoPict="0">
                <anchor moveWithCells="1" sizeWithCells="1">
                  <from>
                    <xdr:col>8</xdr:col>
                    <xdr:colOff>0</xdr:colOff>
                    <xdr:row>38</xdr:row>
                    <xdr:rowOff>0</xdr:rowOff>
                  </from>
                  <to>
                    <xdr:col>9</xdr:col>
                    <xdr:colOff>0</xdr:colOff>
                    <xdr:row>44</xdr:row>
                    <xdr:rowOff>0</xdr:rowOff>
                  </to>
                </anchor>
              </controlPr>
            </control>
          </mc:Choice>
        </mc:AlternateContent>
        <mc:AlternateContent xmlns:mc="http://schemas.openxmlformats.org/markup-compatibility/2006">
          <mc:Choice Requires="x14">
            <control shapeId="7187" r:id="rId11" name="Group Box 19">
              <controlPr defaultSize="0" autoFill="0" autoPict="0">
                <anchor moveWithCells="1" sizeWithCells="1">
                  <from>
                    <xdr:col>8</xdr:col>
                    <xdr:colOff>0</xdr:colOff>
                    <xdr:row>45</xdr:row>
                    <xdr:rowOff>0</xdr:rowOff>
                  </from>
                  <to>
                    <xdr:col>9</xdr:col>
                    <xdr:colOff>0</xdr:colOff>
                    <xdr:row>51</xdr:row>
                    <xdr:rowOff>0</xdr:rowOff>
                  </to>
                </anchor>
              </controlPr>
            </control>
          </mc:Choice>
        </mc:AlternateContent>
        <mc:AlternateContent xmlns:mc="http://schemas.openxmlformats.org/markup-compatibility/2006">
          <mc:Choice Requires="x14">
            <control shapeId="7193" r:id="rId12" name="Group Box 25">
              <controlPr defaultSize="0" autoFill="0" autoPict="0">
                <anchor moveWithCells="1" sizeWithCells="1">
                  <from>
                    <xdr:col>8</xdr:col>
                    <xdr:colOff>0</xdr:colOff>
                    <xdr:row>52</xdr:row>
                    <xdr:rowOff>0</xdr:rowOff>
                  </from>
                  <to>
                    <xdr:col>9</xdr:col>
                    <xdr:colOff>0</xdr:colOff>
                    <xdr:row>52</xdr:row>
                    <xdr:rowOff>0</xdr:rowOff>
                  </to>
                </anchor>
              </controlPr>
            </control>
          </mc:Choice>
        </mc:AlternateContent>
        <mc:AlternateContent xmlns:mc="http://schemas.openxmlformats.org/markup-compatibility/2006">
          <mc:Choice Requires="x14">
            <control shapeId="7199" r:id="rId13" name="Group Box 31">
              <controlPr defaultSize="0" autoFill="0" autoPict="0">
                <anchor moveWithCells="1" sizeWithCells="1">
                  <from>
                    <xdr:col>8</xdr:col>
                    <xdr:colOff>0</xdr:colOff>
                    <xdr:row>52</xdr:row>
                    <xdr:rowOff>0</xdr:rowOff>
                  </from>
                  <to>
                    <xdr:col>9</xdr:col>
                    <xdr:colOff>0</xdr:colOff>
                    <xdr:row>58</xdr:row>
                    <xdr:rowOff>0</xdr:rowOff>
                  </to>
                </anchor>
              </controlPr>
            </control>
          </mc:Choice>
        </mc:AlternateContent>
        <mc:AlternateContent xmlns:mc="http://schemas.openxmlformats.org/markup-compatibility/2006">
          <mc:Choice Requires="x14">
            <control shapeId="7200" r:id="rId14" name="Option Button 32">
              <controlPr defaultSize="0" autoFill="0" autoLine="0" autoPict="0">
                <anchor moveWithCells="1">
                  <from>
                    <xdr:col>8</xdr:col>
                    <xdr:colOff>533400</xdr:colOff>
                    <xdr:row>56</xdr:row>
                    <xdr:rowOff>165100</xdr:rowOff>
                  </from>
                  <to>
                    <xdr:col>9</xdr:col>
                    <xdr:colOff>0</xdr:colOff>
                    <xdr:row>58</xdr:row>
                    <xdr:rowOff>0</xdr:rowOff>
                  </to>
                </anchor>
              </controlPr>
            </control>
          </mc:Choice>
        </mc:AlternateContent>
        <mc:AlternateContent xmlns:mc="http://schemas.openxmlformats.org/markup-compatibility/2006">
          <mc:Choice Requires="x14">
            <control shapeId="7201" r:id="rId15" name="Option Button 33">
              <controlPr defaultSize="0" autoFill="0" autoLine="0" autoPict="0">
                <anchor moveWithCells="1">
                  <from>
                    <xdr:col>8</xdr:col>
                    <xdr:colOff>533400</xdr:colOff>
                    <xdr:row>55</xdr:row>
                    <xdr:rowOff>165100</xdr:rowOff>
                  </from>
                  <to>
                    <xdr:col>9</xdr:col>
                    <xdr:colOff>0</xdr:colOff>
                    <xdr:row>57</xdr:row>
                    <xdr:rowOff>0</xdr:rowOff>
                  </to>
                </anchor>
              </controlPr>
            </control>
          </mc:Choice>
        </mc:AlternateContent>
        <mc:AlternateContent xmlns:mc="http://schemas.openxmlformats.org/markup-compatibility/2006">
          <mc:Choice Requires="x14">
            <control shapeId="7202" r:id="rId16" name="Option Button 34">
              <controlPr defaultSize="0" autoFill="0" autoLine="0" autoPict="0">
                <anchor moveWithCells="1">
                  <from>
                    <xdr:col>8</xdr:col>
                    <xdr:colOff>533400</xdr:colOff>
                    <xdr:row>54</xdr:row>
                    <xdr:rowOff>184150</xdr:rowOff>
                  </from>
                  <to>
                    <xdr:col>9</xdr:col>
                    <xdr:colOff>0</xdr:colOff>
                    <xdr:row>56</xdr:row>
                    <xdr:rowOff>12700</xdr:rowOff>
                  </to>
                </anchor>
              </controlPr>
            </control>
          </mc:Choice>
        </mc:AlternateContent>
        <mc:AlternateContent xmlns:mc="http://schemas.openxmlformats.org/markup-compatibility/2006">
          <mc:Choice Requires="x14">
            <control shapeId="7203" r:id="rId17" name="Option Button 35">
              <controlPr defaultSize="0" autoFill="0" autoLine="0" autoPict="0">
                <anchor moveWithCells="1">
                  <from>
                    <xdr:col>8</xdr:col>
                    <xdr:colOff>533400</xdr:colOff>
                    <xdr:row>53</xdr:row>
                    <xdr:rowOff>184150</xdr:rowOff>
                  </from>
                  <to>
                    <xdr:col>9</xdr:col>
                    <xdr:colOff>0</xdr:colOff>
                    <xdr:row>55</xdr:row>
                    <xdr:rowOff>0</xdr:rowOff>
                  </to>
                </anchor>
              </controlPr>
            </control>
          </mc:Choice>
        </mc:AlternateContent>
        <mc:AlternateContent xmlns:mc="http://schemas.openxmlformats.org/markup-compatibility/2006">
          <mc:Choice Requires="x14">
            <control shapeId="7204" r:id="rId18" name="Option Button 36">
              <controlPr defaultSize="0" autoFill="0" autoLine="0" autoPict="0">
                <anchor moveWithCells="1">
                  <from>
                    <xdr:col>8</xdr:col>
                    <xdr:colOff>533400</xdr:colOff>
                    <xdr:row>52</xdr:row>
                    <xdr:rowOff>990600</xdr:rowOff>
                  </from>
                  <to>
                    <xdr:col>9</xdr:col>
                    <xdr:colOff>0</xdr:colOff>
                    <xdr:row>54</xdr:row>
                    <xdr:rowOff>12700</xdr:rowOff>
                  </to>
                </anchor>
              </controlPr>
            </control>
          </mc:Choice>
        </mc:AlternateContent>
        <mc:AlternateContent xmlns:mc="http://schemas.openxmlformats.org/markup-compatibility/2006">
          <mc:Choice Requires="x14">
            <control shapeId="7205" r:id="rId19" name="Group Box 37">
              <controlPr defaultSize="0" autoFill="0" autoPict="0">
                <anchor moveWithCells="1" sizeWithCells="1">
                  <from>
                    <xdr:col>8</xdr:col>
                    <xdr:colOff>0</xdr:colOff>
                    <xdr:row>59</xdr:row>
                    <xdr:rowOff>0</xdr:rowOff>
                  </from>
                  <to>
                    <xdr:col>9</xdr:col>
                    <xdr:colOff>0</xdr:colOff>
                    <xdr:row>65</xdr:row>
                    <xdr:rowOff>0</xdr:rowOff>
                  </to>
                </anchor>
              </controlPr>
            </control>
          </mc:Choice>
        </mc:AlternateContent>
        <mc:AlternateContent xmlns:mc="http://schemas.openxmlformats.org/markup-compatibility/2006">
          <mc:Choice Requires="x14">
            <control shapeId="7206" r:id="rId20" name="Option Button 38">
              <controlPr defaultSize="0" autoFill="0" autoLine="0" autoPict="0">
                <anchor moveWithCells="1">
                  <from>
                    <xdr:col>8</xdr:col>
                    <xdr:colOff>533400</xdr:colOff>
                    <xdr:row>63</xdr:row>
                    <xdr:rowOff>165100</xdr:rowOff>
                  </from>
                  <to>
                    <xdr:col>9</xdr:col>
                    <xdr:colOff>0</xdr:colOff>
                    <xdr:row>65</xdr:row>
                    <xdr:rowOff>0</xdr:rowOff>
                  </to>
                </anchor>
              </controlPr>
            </control>
          </mc:Choice>
        </mc:AlternateContent>
        <mc:AlternateContent xmlns:mc="http://schemas.openxmlformats.org/markup-compatibility/2006">
          <mc:Choice Requires="x14">
            <control shapeId="7207" r:id="rId21" name="Option Button 39">
              <controlPr defaultSize="0" autoFill="0" autoLine="0" autoPict="0">
                <anchor moveWithCells="1">
                  <from>
                    <xdr:col>8</xdr:col>
                    <xdr:colOff>533400</xdr:colOff>
                    <xdr:row>62</xdr:row>
                    <xdr:rowOff>184150</xdr:rowOff>
                  </from>
                  <to>
                    <xdr:col>9</xdr:col>
                    <xdr:colOff>0</xdr:colOff>
                    <xdr:row>64</xdr:row>
                    <xdr:rowOff>12700</xdr:rowOff>
                  </to>
                </anchor>
              </controlPr>
            </control>
          </mc:Choice>
        </mc:AlternateContent>
        <mc:AlternateContent xmlns:mc="http://schemas.openxmlformats.org/markup-compatibility/2006">
          <mc:Choice Requires="x14">
            <control shapeId="7208" r:id="rId22" name="Option Button 40">
              <controlPr defaultSize="0" autoFill="0" autoLine="0" autoPict="0">
                <anchor moveWithCells="1">
                  <from>
                    <xdr:col>8</xdr:col>
                    <xdr:colOff>533400</xdr:colOff>
                    <xdr:row>61</xdr:row>
                    <xdr:rowOff>184150</xdr:rowOff>
                  </from>
                  <to>
                    <xdr:col>9</xdr:col>
                    <xdr:colOff>0</xdr:colOff>
                    <xdr:row>63</xdr:row>
                    <xdr:rowOff>12700</xdr:rowOff>
                  </to>
                </anchor>
              </controlPr>
            </control>
          </mc:Choice>
        </mc:AlternateContent>
        <mc:AlternateContent xmlns:mc="http://schemas.openxmlformats.org/markup-compatibility/2006">
          <mc:Choice Requires="x14">
            <control shapeId="7209" r:id="rId23" name="Option Button 41">
              <controlPr defaultSize="0" autoFill="0" autoLine="0" autoPict="0">
                <anchor moveWithCells="1">
                  <from>
                    <xdr:col>8</xdr:col>
                    <xdr:colOff>533400</xdr:colOff>
                    <xdr:row>60</xdr:row>
                    <xdr:rowOff>184150</xdr:rowOff>
                  </from>
                  <to>
                    <xdr:col>9</xdr:col>
                    <xdr:colOff>0</xdr:colOff>
                    <xdr:row>62</xdr:row>
                    <xdr:rowOff>12700</xdr:rowOff>
                  </to>
                </anchor>
              </controlPr>
            </control>
          </mc:Choice>
        </mc:AlternateContent>
        <mc:AlternateContent xmlns:mc="http://schemas.openxmlformats.org/markup-compatibility/2006">
          <mc:Choice Requires="x14">
            <control shapeId="7210" r:id="rId24" name="Option Button 42">
              <controlPr defaultSize="0" autoFill="0" autoLine="0" autoPict="0">
                <anchor moveWithCells="1">
                  <from>
                    <xdr:col>8</xdr:col>
                    <xdr:colOff>533400</xdr:colOff>
                    <xdr:row>59</xdr:row>
                    <xdr:rowOff>850900</xdr:rowOff>
                  </from>
                  <to>
                    <xdr:col>9</xdr:col>
                    <xdr:colOff>0</xdr:colOff>
                    <xdr:row>61</xdr:row>
                    <xdr:rowOff>12700</xdr:rowOff>
                  </to>
                </anchor>
              </controlPr>
            </control>
          </mc:Choice>
        </mc:AlternateContent>
        <mc:AlternateContent xmlns:mc="http://schemas.openxmlformats.org/markup-compatibility/2006">
          <mc:Choice Requires="x14">
            <control shapeId="7211" r:id="rId25" name="Group Box 43">
              <controlPr defaultSize="0" autoFill="0" autoPict="0">
                <anchor moveWithCells="1" sizeWithCells="1">
                  <from>
                    <xdr:col>8</xdr:col>
                    <xdr:colOff>0</xdr:colOff>
                    <xdr:row>66</xdr:row>
                    <xdr:rowOff>0</xdr:rowOff>
                  </from>
                  <to>
                    <xdr:col>9</xdr:col>
                    <xdr:colOff>0</xdr:colOff>
                    <xdr:row>72</xdr:row>
                    <xdr:rowOff>0</xdr:rowOff>
                  </to>
                </anchor>
              </controlPr>
            </control>
          </mc:Choice>
        </mc:AlternateContent>
        <mc:AlternateContent xmlns:mc="http://schemas.openxmlformats.org/markup-compatibility/2006">
          <mc:Choice Requires="x14">
            <control shapeId="7212" r:id="rId26" name="Option Button 44">
              <controlPr defaultSize="0" autoFill="0" autoLine="0" autoPict="0">
                <anchor moveWithCells="1">
                  <from>
                    <xdr:col>8</xdr:col>
                    <xdr:colOff>533400</xdr:colOff>
                    <xdr:row>70</xdr:row>
                    <xdr:rowOff>165100</xdr:rowOff>
                  </from>
                  <to>
                    <xdr:col>9</xdr:col>
                    <xdr:colOff>0</xdr:colOff>
                    <xdr:row>72</xdr:row>
                    <xdr:rowOff>0</xdr:rowOff>
                  </to>
                </anchor>
              </controlPr>
            </control>
          </mc:Choice>
        </mc:AlternateContent>
        <mc:AlternateContent xmlns:mc="http://schemas.openxmlformats.org/markup-compatibility/2006">
          <mc:Choice Requires="x14">
            <control shapeId="7213" r:id="rId27" name="Option Button 45">
              <controlPr defaultSize="0" autoFill="0" autoLine="0" autoPict="0">
                <anchor moveWithCells="1">
                  <from>
                    <xdr:col>8</xdr:col>
                    <xdr:colOff>533400</xdr:colOff>
                    <xdr:row>69</xdr:row>
                    <xdr:rowOff>184150</xdr:rowOff>
                  </from>
                  <to>
                    <xdr:col>9</xdr:col>
                    <xdr:colOff>0</xdr:colOff>
                    <xdr:row>71</xdr:row>
                    <xdr:rowOff>12700</xdr:rowOff>
                  </to>
                </anchor>
              </controlPr>
            </control>
          </mc:Choice>
        </mc:AlternateContent>
        <mc:AlternateContent xmlns:mc="http://schemas.openxmlformats.org/markup-compatibility/2006">
          <mc:Choice Requires="x14">
            <control shapeId="7214" r:id="rId28" name="Option Button 46">
              <controlPr defaultSize="0" autoFill="0" autoLine="0" autoPict="0">
                <anchor moveWithCells="1">
                  <from>
                    <xdr:col>8</xdr:col>
                    <xdr:colOff>533400</xdr:colOff>
                    <xdr:row>68</xdr:row>
                    <xdr:rowOff>165100</xdr:rowOff>
                  </from>
                  <to>
                    <xdr:col>9</xdr:col>
                    <xdr:colOff>0</xdr:colOff>
                    <xdr:row>70</xdr:row>
                    <xdr:rowOff>0</xdr:rowOff>
                  </to>
                </anchor>
              </controlPr>
            </control>
          </mc:Choice>
        </mc:AlternateContent>
        <mc:AlternateContent xmlns:mc="http://schemas.openxmlformats.org/markup-compatibility/2006">
          <mc:Choice Requires="x14">
            <control shapeId="7215" r:id="rId29" name="Option Button 47">
              <controlPr defaultSize="0" autoFill="0" autoLine="0" autoPict="0">
                <anchor moveWithCells="1">
                  <from>
                    <xdr:col>8</xdr:col>
                    <xdr:colOff>533400</xdr:colOff>
                    <xdr:row>67</xdr:row>
                    <xdr:rowOff>184150</xdr:rowOff>
                  </from>
                  <to>
                    <xdr:col>9</xdr:col>
                    <xdr:colOff>0</xdr:colOff>
                    <xdr:row>69</xdr:row>
                    <xdr:rowOff>12700</xdr:rowOff>
                  </to>
                </anchor>
              </controlPr>
            </control>
          </mc:Choice>
        </mc:AlternateContent>
        <mc:AlternateContent xmlns:mc="http://schemas.openxmlformats.org/markup-compatibility/2006">
          <mc:Choice Requires="x14">
            <control shapeId="7216" r:id="rId30" name="Option Button 48">
              <controlPr defaultSize="0" autoFill="0" autoLine="0" autoPict="0">
                <anchor moveWithCells="1">
                  <from>
                    <xdr:col>8</xdr:col>
                    <xdr:colOff>533400</xdr:colOff>
                    <xdr:row>66</xdr:row>
                    <xdr:rowOff>527050</xdr:rowOff>
                  </from>
                  <to>
                    <xdr:col>9</xdr:col>
                    <xdr:colOff>0</xdr:colOff>
                    <xdr:row>68</xdr:row>
                    <xdr:rowOff>12700</xdr:rowOff>
                  </to>
                </anchor>
              </controlPr>
            </control>
          </mc:Choice>
        </mc:AlternateContent>
        <mc:AlternateContent xmlns:mc="http://schemas.openxmlformats.org/markup-compatibility/2006">
          <mc:Choice Requires="x14">
            <control shapeId="7217" r:id="rId31" name="Group Box 49">
              <controlPr defaultSize="0" autoFill="0" autoPict="0">
                <anchor moveWithCells="1" sizeWithCells="1">
                  <from>
                    <xdr:col>8</xdr:col>
                    <xdr:colOff>0</xdr:colOff>
                    <xdr:row>154</xdr:row>
                    <xdr:rowOff>0</xdr:rowOff>
                  </from>
                  <to>
                    <xdr:col>9</xdr:col>
                    <xdr:colOff>0</xdr:colOff>
                    <xdr:row>160</xdr:row>
                    <xdr:rowOff>0</xdr:rowOff>
                  </to>
                </anchor>
              </controlPr>
            </control>
          </mc:Choice>
        </mc:AlternateContent>
        <mc:AlternateContent xmlns:mc="http://schemas.openxmlformats.org/markup-compatibility/2006">
          <mc:Choice Requires="x14">
            <control shapeId="7218" r:id="rId32" name="Option Button 50">
              <controlPr defaultSize="0" autoFill="0" autoLine="0" autoPict="0">
                <anchor moveWithCells="1">
                  <from>
                    <xdr:col>8</xdr:col>
                    <xdr:colOff>533400</xdr:colOff>
                    <xdr:row>158</xdr:row>
                    <xdr:rowOff>165100</xdr:rowOff>
                  </from>
                  <to>
                    <xdr:col>9</xdr:col>
                    <xdr:colOff>0</xdr:colOff>
                    <xdr:row>160</xdr:row>
                    <xdr:rowOff>0</xdr:rowOff>
                  </to>
                </anchor>
              </controlPr>
            </control>
          </mc:Choice>
        </mc:AlternateContent>
        <mc:AlternateContent xmlns:mc="http://schemas.openxmlformats.org/markup-compatibility/2006">
          <mc:Choice Requires="x14">
            <control shapeId="7219" r:id="rId33" name="Option Button 51">
              <controlPr defaultSize="0" autoFill="0" autoLine="0" autoPict="0">
                <anchor moveWithCells="1">
                  <from>
                    <xdr:col>8</xdr:col>
                    <xdr:colOff>533400</xdr:colOff>
                    <xdr:row>157</xdr:row>
                    <xdr:rowOff>184150</xdr:rowOff>
                  </from>
                  <to>
                    <xdr:col>9</xdr:col>
                    <xdr:colOff>0</xdr:colOff>
                    <xdr:row>159</xdr:row>
                    <xdr:rowOff>12700</xdr:rowOff>
                  </to>
                </anchor>
              </controlPr>
            </control>
          </mc:Choice>
        </mc:AlternateContent>
        <mc:AlternateContent xmlns:mc="http://schemas.openxmlformats.org/markup-compatibility/2006">
          <mc:Choice Requires="x14">
            <control shapeId="7220" r:id="rId34" name="Option Button 52">
              <controlPr defaultSize="0" autoFill="0" autoLine="0" autoPict="0">
                <anchor moveWithCells="1">
                  <from>
                    <xdr:col>8</xdr:col>
                    <xdr:colOff>533400</xdr:colOff>
                    <xdr:row>156</xdr:row>
                    <xdr:rowOff>184150</xdr:rowOff>
                  </from>
                  <to>
                    <xdr:col>9</xdr:col>
                    <xdr:colOff>0</xdr:colOff>
                    <xdr:row>158</xdr:row>
                    <xdr:rowOff>12700</xdr:rowOff>
                  </to>
                </anchor>
              </controlPr>
            </control>
          </mc:Choice>
        </mc:AlternateContent>
        <mc:AlternateContent xmlns:mc="http://schemas.openxmlformats.org/markup-compatibility/2006">
          <mc:Choice Requires="x14">
            <control shapeId="7221" r:id="rId35" name="Option Button 53">
              <controlPr defaultSize="0" autoFill="0" autoLine="0" autoPict="0">
                <anchor moveWithCells="1">
                  <from>
                    <xdr:col>8</xdr:col>
                    <xdr:colOff>533400</xdr:colOff>
                    <xdr:row>155</xdr:row>
                    <xdr:rowOff>184150</xdr:rowOff>
                  </from>
                  <to>
                    <xdr:col>9</xdr:col>
                    <xdr:colOff>0</xdr:colOff>
                    <xdr:row>157</xdr:row>
                    <xdr:rowOff>12700</xdr:rowOff>
                  </to>
                </anchor>
              </controlPr>
            </control>
          </mc:Choice>
        </mc:AlternateContent>
        <mc:AlternateContent xmlns:mc="http://schemas.openxmlformats.org/markup-compatibility/2006">
          <mc:Choice Requires="x14">
            <control shapeId="7222" r:id="rId36" name="Option Button 54">
              <controlPr defaultSize="0" autoFill="0" autoLine="0" autoPict="0">
                <anchor moveWithCells="1">
                  <from>
                    <xdr:col>8</xdr:col>
                    <xdr:colOff>533400</xdr:colOff>
                    <xdr:row>154</xdr:row>
                    <xdr:rowOff>838200</xdr:rowOff>
                  </from>
                  <to>
                    <xdr:col>9</xdr:col>
                    <xdr:colOff>0</xdr:colOff>
                    <xdr:row>156</xdr:row>
                    <xdr:rowOff>12700</xdr:rowOff>
                  </to>
                </anchor>
              </controlPr>
            </control>
          </mc:Choice>
        </mc:AlternateContent>
        <mc:AlternateContent xmlns:mc="http://schemas.openxmlformats.org/markup-compatibility/2006">
          <mc:Choice Requires="x14">
            <control shapeId="7223" r:id="rId37" name="Group Box 55">
              <controlPr defaultSize="0" autoFill="0" autoPict="0">
                <anchor moveWithCells="1" sizeWithCells="1">
                  <from>
                    <xdr:col>8</xdr:col>
                    <xdr:colOff>0</xdr:colOff>
                    <xdr:row>266</xdr:row>
                    <xdr:rowOff>0</xdr:rowOff>
                  </from>
                  <to>
                    <xdr:col>9</xdr:col>
                    <xdr:colOff>0</xdr:colOff>
                    <xdr:row>272</xdr:row>
                    <xdr:rowOff>0</xdr:rowOff>
                  </to>
                </anchor>
              </controlPr>
            </control>
          </mc:Choice>
        </mc:AlternateContent>
        <mc:AlternateContent xmlns:mc="http://schemas.openxmlformats.org/markup-compatibility/2006">
          <mc:Choice Requires="x14">
            <control shapeId="7227" r:id="rId38" name="Group Box 59">
              <controlPr defaultSize="0" autoFill="0" autoPict="0">
                <anchor moveWithCells="1" sizeWithCells="1">
                  <from>
                    <xdr:col>8</xdr:col>
                    <xdr:colOff>0</xdr:colOff>
                    <xdr:row>250</xdr:row>
                    <xdr:rowOff>0</xdr:rowOff>
                  </from>
                  <to>
                    <xdr:col>9</xdr:col>
                    <xdr:colOff>0</xdr:colOff>
                    <xdr:row>256</xdr:row>
                    <xdr:rowOff>0</xdr:rowOff>
                  </to>
                </anchor>
              </controlPr>
            </control>
          </mc:Choice>
        </mc:AlternateContent>
        <mc:AlternateContent xmlns:mc="http://schemas.openxmlformats.org/markup-compatibility/2006">
          <mc:Choice Requires="x14">
            <control shapeId="7228" r:id="rId39" name="Option Button 60">
              <controlPr defaultSize="0" autoFill="0" autoLine="0" autoPict="0">
                <anchor moveWithCells="1">
                  <from>
                    <xdr:col>8</xdr:col>
                    <xdr:colOff>533400</xdr:colOff>
                    <xdr:row>254</xdr:row>
                    <xdr:rowOff>165100</xdr:rowOff>
                  </from>
                  <to>
                    <xdr:col>9</xdr:col>
                    <xdr:colOff>0</xdr:colOff>
                    <xdr:row>256</xdr:row>
                    <xdr:rowOff>0</xdr:rowOff>
                  </to>
                </anchor>
              </controlPr>
            </control>
          </mc:Choice>
        </mc:AlternateContent>
        <mc:AlternateContent xmlns:mc="http://schemas.openxmlformats.org/markup-compatibility/2006">
          <mc:Choice Requires="x14">
            <control shapeId="7229" r:id="rId40" name="Option Button 61">
              <controlPr defaultSize="0" autoFill="0" autoLine="0" autoPict="0">
                <anchor moveWithCells="1">
                  <from>
                    <xdr:col>8</xdr:col>
                    <xdr:colOff>533400</xdr:colOff>
                    <xdr:row>253</xdr:row>
                    <xdr:rowOff>184150</xdr:rowOff>
                  </from>
                  <to>
                    <xdr:col>9</xdr:col>
                    <xdr:colOff>0</xdr:colOff>
                    <xdr:row>255</xdr:row>
                    <xdr:rowOff>12700</xdr:rowOff>
                  </to>
                </anchor>
              </controlPr>
            </control>
          </mc:Choice>
        </mc:AlternateContent>
        <mc:AlternateContent xmlns:mc="http://schemas.openxmlformats.org/markup-compatibility/2006">
          <mc:Choice Requires="x14">
            <control shapeId="7230" r:id="rId41" name="Option Button 62">
              <controlPr defaultSize="0" autoFill="0" autoLine="0" autoPict="0">
                <anchor moveWithCells="1">
                  <from>
                    <xdr:col>8</xdr:col>
                    <xdr:colOff>533400</xdr:colOff>
                    <xdr:row>252</xdr:row>
                    <xdr:rowOff>184150</xdr:rowOff>
                  </from>
                  <to>
                    <xdr:col>9</xdr:col>
                    <xdr:colOff>0</xdr:colOff>
                    <xdr:row>254</xdr:row>
                    <xdr:rowOff>12700</xdr:rowOff>
                  </to>
                </anchor>
              </controlPr>
            </control>
          </mc:Choice>
        </mc:AlternateContent>
        <mc:AlternateContent xmlns:mc="http://schemas.openxmlformats.org/markup-compatibility/2006">
          <mc:Choice Requires="x14">
            <control shapeId="7231" r:id="rId42" name="Option Button 63">
              <controlPr defaultSize="0" autoFill="0" autoLine="0" autoPict="0">
                <anchor moveWithCells="1">
                  <from>
                    <xdr:col>8</xdr:col>
                    <xdr:colOff>533400</xdr:colOff>
                    <xdr:row>251</xdr:row>
                    <xdr:rowOff>184150</xdr:rowOff>
                  </from>
                  <to>
                    <xdr:col>9</xdr:col>
                    <xdr:colOff>0</xdr:colOff>
                    <xdr:row>253</xdr:row>
                    <xdr:rowOff>12700</xdr:rowOff>
                  </to>
                </anchor>
              </controlPr>
            </control>
          </mc:Choice>
        </mc:AlternateContent>
        <mc:AlternateContent xmlns:mc="http://schemas.openxmlformats.org/markup-compatibility/2006">
          <mc:Choice Requires="x14">
            <control shapeId="7232" r:id="rId43" name="Option Button 64">
              <controlPr defaultSize="0" autoFill="0" autoLine="0" autoPict="0">
                <anchor moveWithCells="1">
                  <from>
                    <xdr:col>8</xdr:col>
                    <xdr:colOff>533400</xdr:colOff>
                    <xdr:row>250</xdr:row>
                    <xdr:rowOff>533400</xdr:rowOff>
                  </from>
                  <to>
                    <xdr:col>9</xdr:col>
                    <xdr:colOff>0</xdr:colOff>
                    <xdr:row>252</xdr:row>
                    <xdr:rowOff>12700</xdr:rowOff>
                  </to>
                </anchor>
              </controlPr>
            </control>
          </mc:Choice>
        </mc:AlternateContent>
        <mc:AlternateContent xmlns:mc="http://schemas.openxmlformats.org/markup-compatibility/2006">
          <mc:Choice Requires="x14">
            <control shapeId="7233" r:id="rId44" name="Group Box 65">
              <controlPr defaultSize="0" autoFill="0" autoPict="0">
                <anchor moveWithCells="1" sizeWithCells="1">
                  <from>
                    <xdr:col>8</xdr:col>
                    <xdr:colOff>0</xdr:colOff>
                    <xdr:row>257</xdr:row>
                    <xdr:rowOff>0</xdr:rowOff>
                  </from>
                  <to>
                    <xdr:col>9</xdr:col>
                    <xdr:colOff>0</xdr:colOff>
                    <xdr:row>263</xdr:row>
                    <xdr:rowOff>0</xdr:rowOff>
                  </to>
                </anchor>
              </controlPr>
            </control>
          </mc:Choice>
        </mc:AlternateContent>
        <mc:AlternateContent xmlns:mc="http://schemas.openxmlformats.org/markup-compatibility/2006">
          <mc:Choice Requires="x14">
            <control shapeId="7234" r:id="rId45" name="Option Button 66">
              <controlPr defaultSize="0" autoFill="0" autoLine="0" autoPict="0">
                <anchor moveWithCells="1">
                  <from>
                    <xdr:col>8</xdr:col>
                    <xdr:colOff>533400</xdr:colOff>
                    <xdr:row>261</xdr:row>
                    <xdr:rowOff>165100</xdr:rowOff>
                  </from>
                  <to>
                    <xdr:col>9</xdr:col>
                    <xdr:colOff>0</xdr:colOff>
                    <xdr:row>263</xdr:row>
                    <xdr:rowOff>0</xdr:rowOff>
                  </to>
                </anchor>
              </controlPr>
            </control>
          </mc:Choice>
        </mc:AlternateContent>
        <mc:AlternateContent xmlns:mc="http://schemas.openxmlformats.org/markup-compatibility/2006">
          <mc:Choice Requires="x14">
            <control shapeId="7235" r:id="rId46" name="Option Button 67">
              <controlPr defaultSize="0" autoFill="0" autoLine="0" autoPict="0">
                <anchor moveWithCells="1">
                  <from>
                    <xdr:col>8</xdr:col>
                    <xdr:colOff>533400</xdr:colOff>
                    <xdr:row>260</xdr:row>
                    <xdr:rowOff>342900</xdr:rowOff>
                  </from>
                  <to>
                    <xdr:col>9</xdr:col>
                    <xdr:colOff>0</xdr:colOff>
                    <xdr:row>262</xdr:row>
                    <xdr:rowOff>31750</xdr:rowOff>
                  </to>
                </anchor>
              </controlPr>
            </control>
          </mc:Choice>
        </mc:AlternateContent>
        <mc:AlternateContent xmlns:mc="http://schemas.openxmlformats.org/markup-compatibility/2006">
          <mc:Choice Requires="x14">
            <control shapeId="7236" r:id="rId47" name="Option Button 68">
              <controlPr defaultSize="0" autoFill="0" autoLine="0" autoPict="0">
                <anchor moveWithCells="1">
                  <from>
                    <xdr:col>8</xdr:col>
                    <xdr:colOff>533400</xdr:colOff>
                    <xdr:row>260</xdr:row>
                    <xdr:rowOff>50800</xdr:rowOff>
                  </from>
                  <to>
                    <xdr:col>9</xdr:col>
                    <xdr:colOff>0</xdr:colOff>
                    <xdr:row>260</xdr:row>
                    <xdr:rowOff>266700</xdr:rowOff>
                  </to>
                </anchor>
              </controlPr>
            </control>
          </mc:Choice>
        </mc:AlternateContent>
        <mc:AlternateContent xmlns:mc="http://schemas.openxmlformats.org/markup-compatibility/2006">
          <mc:Choice Requires="x14">
            <control shapeId="7237" r:id="rId48" name="Option Button 69">
              <controlPr defaultSize="0" autoFill="0" autoLine="0" autoPict="0">
                <anchor moveWithCells="1">
                  <from>
                    <xdr:col>8</xdr:col>
                    <xdr:colOff>533400</xdr:colOff>
                    <xdr:row>259</xdr:row>
                    <xdr:rowOff>69850</xdr:rowOff>
                  </from>
                  <to>
                    <xdr:col>9</xdr:col>
                    <xdr:colOff>0</xdr:colOff>
                    <xdr:row>259</xdr:row>
                    <xdr:rowOff>279400</xdr:rowOff>
                  </to>
                </anchor>
              </controlPr>
            </control>
          </mc:Choice>
        </mc:AlternateContent>
        <mc:AlternateContent xmlns:mc="http://schemas.openxmlformats.org/markup-compatibility/2006">
          <mc:Choice Requires="x14">
            <control shapeId="7238" r:id="rId49" name="Option Button 70">
              <controlPr defaultSize="0" autoFill="0" autoLine="0" autoPict="0">
                <anchor moveWithCells="1">
                  <from>
                    <xdr:col>8</xdr:col>
                    <xdr:colOff>533400</xdr:colOff>
                    <xdr:row>258</xdr:row>
                    <xdr:rowOff>69850</xdr:rowOff>
                  </from>
                  <to>
                    <xdr:col>9</xdr:col>
                    <xdr:colOff>0</xdr:colOff>
                    <xdr:row>258</xdr:row>
                    <xdr:rowOff>298450</xdr:rowOff>
                  </to>
                </anchor>
              </controlPr>
            </control>
          </mc:Choice>
        </mc:AlternateContent>
        <mc:AlternateContent xmlns:mc="http://schemas.openxmlformats.org/markup-compatibility/2006">
          <mc:Choice Requires="x14">
            <control shapeId="7239" r:id="rId50" name="Group Box 71">
              <controlPr defaultSize="0" autoFill="0" autoPict="0">
                <anchor moveWithCells="1" sizeWithCells="1">
                  <from>
                    <xdr:col>8</xdr:col>
                    <xdr:colOff>0</xdr:colOff>
                    <xdr:row>266</xdr:row>
                    <xdr:rowOff>0</xdr:rowOff>
                  </from>
                  <to>
                    <xdr:col>9</xdr:col>
                    <xdr:colOff>0</xdr:colOff>
                    <xdr:row>272</xdr:row>
                    <xdr:rowOff>0</xdr:rowOff>
                  </to>
                </anchor>
              </controlPr>
            </control>
          </mc:Choice>
        </mc:AlternateContent>
        <mc:AlternateContent xmlns:mc="http://schemas.openxmlformats.org/markup-compatibility/2006">
          <mc:Choice Requires="x14">
            <control shapeId="7240" r:id="rId51" name="Option Button 72">
              <controlPr defaultSize="0" autoFill="0" autoLine="0" autoPict="0">
                <anchor moveWithCells="1">
                  <from>
                    <xdr:col>8</xdr:col>
                    <xdr:colOff>533400</xdr:colOff>
                    <xdr:row>270</xdr:row>
                    <xdr:rowOff>165100</xdr:rowOff>
                  </from>
                  <to>
                    <xdr:col>9</xdr:col>
                    <xdr:colOff>0</xdr:colOff>
                    <xdr:row>272</xdr:row>
                    <xdr:rowOff>0</xdr:rowOff>
                  </to>
                </anchor>
              </controlPr>
            </control>
          </mc:Choice>
        </mc:AlternateContent>
        <mc:AlternateContent xmlns:mc="http://schemas.openxmlformats.org/markup-compatibility/2006">
          <mc:Choice Requires="x14">
            <control shapeId="7241" r:id="rId52" name="Option Button 73">
              <controlPr defaultSize="0" autoFill="0" autoLine="0" autoPict="0">
                <anchor moveWithCells="1">
                  <from>
                    <xdr:col>8</xdr:col>
                    <xdr:colOff>533400</xdr:colOff>
                    <xdr:row>269</xdr:row>
                    <xdr:rowOff>336550</xdr:rowOff>
                  </from>
                  <to>
                    <xdr:col>9</xdr:col>
                    <xdr:colOff>0</xdr:colOff>
                    <xdr:row>271</xdr:row>
                    <xdr:rowOff>0</xdr:rowOff>
                  </to>
                </anchor>
              </controlPr>
            </control>
          </mc:Choice>
        </mc:AlternateContent>
        <mc:AlternateContent xmlns:mc="http://schemas.openxmlformats.org/markup-compatibility/2006">
          <mc:Choice Requires="x14">
            <control shapeId="7242" r:id="rId53" name="Option Button 74">
              <controlPr defaultSize="0" autoFill="0" autoLine="0" autoPict="0">
                <anchor moveWithCells="1">
                  <from>
                    <xdr:col>8</xdr:col>
                    <xdr:colOff>533400</xdr:colOff>
                    <xdr:row>269</xdr:row>
                    <xdr:rowOff>31750</xdr:rowOff>
                  </from>
                  <to>
                    <xdr:col>9</xdr:col>
                    <xdr:colOff>0</xdr:colOff>
                    <xdr:row>269</xdr:row>
                    <xdr:rowOff>260350</xdr:rowOff>
                  </to>
                </anchor>
              </controlPr>
            </control>
          </mc:Choice>
        </mc:AlternateContent>
        <mc:AlternateContent xmlns:mc="http://schemas.openxmlformats.org/markup-compatibility/2006">
          <mc:Choice Requires="x14">
            <control shapeId="7243" r:id="rId54" name="Option Button 75">
              <controlPr defaultSize="0" autoFill="0" autoLine="0" autoPict="0">
                <anchor moveWithCells="1">
                  <from>
                    <xdr:col>8</xdr:col>
                    <xdr:colOff>533400</xdr:colOff>
                    <xdr:row>268</xdr:row>
                    <xdr:rowOff>69850</xdr:rowOff>
                  </from>
                  <to>
                    <xdr:col>9</xdr:col>
                    <xdr:colOff>0</xdr:colOff>
                    <xdr:row>268</xdr:row>
                    <xdr:rowOff>279400</xdr:rowOff>
                  </to>
                </anchor>
              </controlPr>
            </control>
          </mc:Choice>
        </mc:AlternateContent>
        <mc:AlternateContent xmlns:mc="http://schemas.openxmlformats.org/markup-compatibility/2006">
          <mc:Choice Requires="x14">
            <control shapeId="7244" r:id="rId55" name="Option Button 76">
              <controlPr defaultSize="0" autoFill="0" autoLine="0" autoPict="0">
                <anchor moveWithCells="1">
                  <from>
                    <xdr:col>8</xdr:col>
                    <xdr:colOff>533400</xdr:colOff>
                    <xdr:row>267</xdr:row>
                    <xdr:rowOff>76200</xdr:rowOff>
                  </from>
                  <to>
                    <xdr:col>9</xdr:col>
                    <xdr:colOff>0</xdr:colOff>
                    <xdr:row>267</xdr:row>
                    <xdr:rowOff>298450</xdr:rowOff>
                  </to>
                </anchor>
              </controlPr>
            </control>
          </mc:Choice>
        </mc:AlternateContent>
        <mc:AlternateContent xmlns:mc="http://schemas.openxmlformats.org/markup-compatibility/2006">
          <mc:Choice Requires="x14">
            <control shapeId="7427" r:id="rId56" name="Group Box 259">
              <controlPr defaultSize="0" autoFill="0" autoPict="0">
                <anchor moveWithCells="1" sizeWithCells="1">
                  <from>
                    <xdr:col>8</xdr:col>
                    <xdr:colOff>0</xdr:colOff>
                    <xdr:row>147</xdr:row>
                    <xdr:rowOff>0</xdr:rowOff>
                  </from>
                  <to>
                    <xdr:col>9</xdr:col>
                    <xdr:colOff>0</xdr:colOff>
                    <xdr:row>153</xdr:row>
                    <xdr:rowOff>0</xdr:rowOff>
                  </to>
                </anchor>
              </controlPr>
            </control>
          </mc:Choice>
        </mc:AlternateContent>
        <mc:AlternateContent xmlns:mc="http://schemas.openxmlformats.org/markup-compatibility/2006">
          <mc:Choice Requires="x14">
            <control shapeId="7453" r:id="rId57" name="Option Button 285">
              <controlPr defaultSize="0" autoFill="0" autoLine="0" autoPict="0">
                <anchor moveWithCells="1">
                  <from>
                    <xdr:col>8</xdr:col>
                    <xdr:colOff>533400</xdr:colOff>
                    <xdr:row>49</xdr:row>
                    <xdr:rowOff>165100</xdr:rowOff>
                  </from>
                  <to>
                    <xdr:col>9</xdr:col>
                    <xdr:colOff>0</xdr:colOff>
                    <xdr:row>51</xdr:row>
                    <xdr:rowOff>0</xdr:rowOff>
                  </to>
                </anchor>
              </controlPr>
            </control>
          </mc:Choice>
        </mc:AlternateContent>
        <mc:AlternateContent xmlns:mc="http://schemas.openxmlformats.org/markup-compatibility/2006">
          <mc:Choice Requires="x14">
            <control shapeId="7454" r:id="rId58" name="Option Button 286">
              <controlPr defaultSize="0" autoFill="0" autoLine="0" autoPict="0">
                <anchor moveWithCells="1">
                  <from>
                    <xdr:col>8</xdr:col>
                    <xdr:colOff>533400</xdr:colOff>
                    <xdr:row>49</xdr:row>
                    <xdr:rowOff>0</xdr:rowOff>
                  </from>
                  <to>
                    <xdr:col>9</xdr:col>
                    <xdr:colOff>0</xdr:colOff>
                    <xdr:row>50</xdr:row>
                    <xdr:rowOff>31750</xdr:rowOff>
                  </to>
                </anchor>
              </controlPr>
            </control>
          </mc:Choice>
        </mc:AlternateContent>
        <mc:AlternateContent xmlns:mc="http://schemas.openxmlformats.org/markup-compatibility/2006">
          <mc:Choice Requires="x14">
            <control shapeId="7455" r:id="rId59" name="Option Button 287">
              <controlPr defaultSize="0" autoFill="0" autoLine="0" autoPict="0">
                <anchor moveWithCells="1">
                  <from>
                    <xdr:col>8</xdr:col>
                    <xdr:colOff>533400</xdr:colOff>
                    <xdr:row>47</xdr:row>
                    <xdr:rowOff>184150</xdr:rowOff>
                  </from>
                  <to>
                    <xdr:col>9</xdr:col>
                    <xdr:colOff>0</xdr:colOff>
                    <xdr:row>49</xdr:row>
                    <xdr:rowOff>31750</xdr:rowOff>
                  </to>
                </anchor>
              </controlPr>
            </control>
          </mc:Choice>
        </mc:AlternateContent>
        <mc:AlternateContent xmlns:mc="http://schemas.openxmlformats.org/markup-compatibility/2006">
          <mc:Choice Requires="x14">
            <control shapeId="7456" r:id="rId60" name="Option Button 288">
              <controlPr defaultSize="0" autoFill="0" autoLine="0" autoPict="0">
                <anchor moveWithCells="1">
                  <from>
                    <xdr:col>8</xdr:col>
                    <xdr:colOff>533400</xdr:colOff>
                    <xdr:row>46</xdr:row>
                    <xdr:rowOff>184150</xdr:rowOff>
                  </from>
                  <to>
                    <xdr:col>9</xdr:col>
                    <xdr:colOff>0</xdr:colOff>
                    <xdr:row>48</xdr:row>
                    <xdr:rowOff>12700</xdr:rowOff>
                  </to>
                </anchor>
              </controlPr>
            </control>
          </mc:Choice>
        </mc:AlternateContent>
        <mc:AlternateContent xmlns:mc="http://schemas.openxmlformats.org/markup-compatibility/2006">
          <mc:Choice Requires="x14">
            <control shapeId="7505" r:id="rId61" name="Check Box 337">
              <controlPr defaultSize="0" autoFill="0" autoLine="0" autoPict="0">
                <anchor moveWithCells="1">
                  <from>
                    <xdr:col>2</xdr:col>
                    <xdr:colOff>114300</xdr:colOff>
                    <xdr:row>41</xdr:row>
                    <xdr:rowOff>165100</xdr:rowOff>
                  </from>
                  <to>
                    <xdr:col>2</xdr:col>
                    <xdr:colOff>419100</xdr:colOff>
                    <xdr:row>43</xdr:row>
                    <xdr:rowOff>0</xdr:rowOff>
                  </to>
                </anchor>
              </controlPr>
            </control>
          </mc:Choice>
        </mc:AlternateContent>
        <mc:AlternateContent xmlns:mc="http://schemas.openxmlformats.org/markup-compatibility/2006">
          <mc:Choice Requires="x14">
            <control shapeId="7506" r:id="rId62" name="Check Box 338">
              <controlPr defaultSize="0" autoFill="0" autoLine="0" autoPict="0">
                <anchor moveWithCells="1">
                  <from>
                    <xdr:col>2</xdr:col>
                    <xdr:colOff>114300</xdr:colOff>
                    <xdr:row>40</xdr:row>
                    <xdr:rowOff>336550</xdr:rowOff>
                  </from>
                  <to>
                    <xdr:col>2</xdr:col>
                    <xdr:colOff>419100</xdr:colOff>
                    <xdr:row>42</xdr:row>
                    <xdr:rowOff>12700</xdr:rowOff>
                  </to>
                </anchor>
              </controlPr>
            </control>
          </mc:Choice>
        </mc:AlternateContent>
        <mc:AlternateContent xmlns:mc="http://schemas.openxmlformats.org/markup-compatibility/2006">
          <mc:Choice Requires="x14">
            <control shapeId="7507" r:id="rId63" name="Check Box 339">
              <controlPr defaultSize="0" autoFill="0" autoLine="0" autoPict="0">
                <anchor moveWithCells="1">
                  <from>
                    <xdr:col>2</xdr:col>
                    <xdr:colOff>114300</xdr:colOff>
                    <xdr:row>40</xdr:row>
                    <xdr:rowOff>69850</xdr:rowOff>
                  </from>
                  <to>
                    <xdr:col>2</xdr:col>
                    <xdr:colOff>419100</xdr:colOff>
                    <xdr:row>40</xdr:row>
                    <xdr:rowOff>279400</xdr:rowOff>
                  </to>
                </anchor>
              </controlPr>
            </control>
          </mc:Choice>
        </mc:AlternateContent>
        <mc:AlternateContent xmlns:mc="http://schemas.openxmlformats.org/markup-compatibility/2006">
          <mc:Choice Requires="x14">
            <control shapeId="7508" r:id="rId64" name="Check Box 340">
              <controlPr defaultSize="0" autoFill="0" autoLine="0" autoPict="0">
                <anchor moveWithCells="1">
                  <from>
                    <xdr:col>2</xdr:col>
                    <xdr:colOff>114300</xdr:colOff>
                    <xdr:row>38</xdr:row>
                    <xdr:rowOff>184150</xdr:rowOff>
                  </from>
                  <to>
                    <xdr:col>2</xdr:col>
                    <xdr:colOff>419100</xdr:colOff>
                    <xdr:row>40</xdr:row>
                    <xdr:rowOff>12700</xdr:rowOff>
                  </to>
                </anchor>
              </controlPr>
            </control>
          </mc:Choice>
        </mc:AlternateContent>
        <mc:AlternateContent xmlns:mc="http://schemas.openxmlformats.org/markup-compatibility/2006">
          <mc:Choice Requires="x14">
            <control shapeId="7509" r:id="rId65" name="Option Button 341">
              <controlPr defaultSize="0" autoFill="0" autoLine="0" autoPict="0">
                <anchor moveWithCells="1">
                  <from>
                    <xdr:col>8</xdr:col>
                    <xdr:colOff>533400</xdr:colOff>
                    <xdr:row>45</xdr:row>
                    <xdr:rowOff>1181100</xdr:rowOff>
                  </from>
                  <to>
                    <xdr:col>9</xdr:col>
                    <xdr:colOff>0</xdr:colOff>
                    <xdr:row>47</xdr:row>
                    <xdr:rowOff>12700</xdr:rowOff>
                  </to>
                </anchor>
              </controlPr>
            </control>
          </mc:Choice>
        </mc:AlternateContent>
        <mc:AlternateContent xmlns:mc="http://schemas.openxmlformats.org/markup-compatibility/2006">
          <mc:Choice Requires="x14">
            <control shapeId="7510" r:id="rId66" name="Group Box 342">
              <controlPr locked="0" defaultSize="0" autoFill="0" autoPict="0">
                <anchor moveWithCells="1">
                  <from>
                    <xdr:col>2</xdr:col>
                    <xdr:colOff>0</xdr:colOff>
                    <xdr:row>76</xdr:row>
                    <xdr:rowOff>0</xdr:rowOff>
                  </from>
                  <to>
                    <xdr:col>2</xdr:col>
                    <xdr:colOff>381000</xdr:colOff>
                    <xdr:row>81</xdr:row>
                    <xdr:rowOff>0</xdr:rowOff>
                  </to>
                </anchor>
              </controlPr>
            </control>
          </mc:Choice>
        </mc:AlternateContent>
        <mc:AlternateContent xmlns:mc="http://schemas.openxmlformats.org/markup-compatibility/2006">
          <mc:Choice Requires="x14">
            <control shapeId="7511" r:id="rId67" name="Check Box 343">
              <controlPr defaultSize="0" autoFill="0" autoLine="0" autoPict="0">
                <anchor moveWithCells="1">
                  <from>
                    <xdr:col>2</xdr:col>
                    <xdr:colOff>107950</xdr:colOff>
                    <xdr:row>79</xdr:row>
                    <xdr:rowOff>184150</xdr:rowOff>
                  </from>
                  <to>
                    <xdr:col>2</xdr:col>
                    <xdr:colOff>412750</xdr:colOff>
                    <xdr:row>81</xdr:row>
                    <xdr:rowOff>12700</xdr:rowOff>
                  </to>
                </anchor>
              </controlPr>
            </control>
          </mc:Choice>
        </mc:AlternateContent>
        <mc:AlternateContent xmlns:mc="http://schemas.openxmlformats.org/markup-compatibility/2006">
          <mc:Choice Requires="x14">
            <control shapeId="7512" r:id="rId68" name="Check Box 344">
              <controlPr defaultSize="0" autoFill="0" autoLine="0" autoPict="0">
                <anchor moveWithCells="1">
                  <from>
                    <xdr:col>2</xdr:col>
                    <xdr:colOff>107950</xdr:colOff>
                    <xdr:row>78</xdr:row>
                    <xdr:rowOff>184150</xdr:rowOff>
                  </from>
                  <to>
                    <xdr:col>2</xdr:col>
                    <xdr:colOff>412750</xdr:colOff>
                    <xdr:row>80</xdr:row>
                    <xdr:rowOff>12700</xdr:rowOff>
                  </to>
                </anchor>
              </controlPr>
            </control>
          </mc:Choice>
        </mc:AlternateContent>
        <mc:AlternateContent xmlns:mc="http://schemas.openxmlformats.org/markup-compatibility/2006">
          <mc:Choice Requires="x14">
            <control shapeId="7513" r:id="rId69" name="Check Box 345">
              <controlPr defaultSize="0" autoFill="0" autoLine="0" autoPict="0">
                <anchor moveWithCells="1">
                  <from>
                    <xdr:col>2</xdr:col>
                    <xdr:colOff>107950</xdr:colOff>
                    <xdr:row>77</xdr:row>
                    <xdr:rowOff>184150</xdr:rowOff>
                  </from>
                  <to>
                    <xdr:col>2</xdr:col>
                    <xdr:colOff>412750</xdr:colOff>
                    <xdr:row>79</xdr:row>
                    <xdr:rowOff>12700</xdr:rowOff>
                  </to>
                </anchor>
              </controlPr>
            </control>
          </mc:Choice>
        </mc:AlternateContent>
        <mc:AlternateContent xmlns:mc="http://schemas.openxmlformats.org/markup-compatibility/2006">
          <mc:Choice Requires="x14">
            <control shapeId="7514" r:id="rId70" name="Check Box 346">
              <controlPr defaultSize="0" autoFill="0" autoLine="0" autoPict="0">
                <anchor moveWithCells="1">
                  <from>
                    <xdr:col>2</xdr:col>
                    <xdr:colOff>107950</xdr:colOff>
                    <xdr:row>76</xdr:row>
                    <xdr:rowOff>184150</xdr:rowOff>
                  </from>
                  <to>
                    <xdr:col>2</xdr:col>
                    <xdr:colOff>412750</xdr:colOff>
                    <xdr:row>78</xdr:row>
                    <xdr:rowOff>12700</xdr:rowOff>
                  </to>
                </anchor>
              </controlPr>
            </control>
          </mc:Choice>
        </mc:AlternateContent>
        <mc:AlternateContent xmlns:mc="http://schemas.openxmlformats.org/markup-compatibility/2006">
          <mc:Choice Requires="x14">
            <control shapeId="7515" r:id="rId71" name="Check Box 347">
              <controlPr defaultSize="0" autoFill="0" autoLine="0" autoPict="0">
                <anchor moveWithCells="1">
                  <from>
                    <xdr:col>2</xdr:col>
                    <xdr:colOff>107950</xdr:colOff>
                    <xdr:row>75</xdr:row>
                    <xdr:rowOff>355600</xdr:rowOff>
                  </from>
                  <to>
                    <xdr:col>2</xdr:col>
                    <xdr:colOff>412750</xdr:colOff>
                    <xdr:row>77</xdr:row>
                    <xdr:rowOff>31750</xdr:rowOff>
                  </to>
                </anchor>
              </controlPr>
            </control>
          </mc:Choice>
        </mc:AlternateContent>
        <mc:AlternateContent xmlns:mc="http://schemas.openxmlformats.org/markup-compatibility/2006">
          <mc:Choice Requires="x14">
            <control shapeId="7516" r:id="rId72" name="Group Box 348">
              <controlPr locked="0" defaultSize="0" autoFill="0" autoPict="0">
                <anchor moveWithCells="1">
                  <from>
                    <xdr:col>2</xdr:col>
                    <xdr:colOff>0</xdr:colOff>
                    <xdr:row>83</xdr:row>
                    <xdr:rowOff>0</xdr:rowOff>
                  </from>
                  <to>
                    <xdr:col>2</xdr:col>
                    <xdr:colOff>381000</xdr:colOff>
                    <xdr:row>88</xdr:row>
                    <xdr:rowOff>0</xdr:rowOff>
                  </to>
                </anchor>
              </controlPr>
            </control>
          </mc:Choice>
        </mc:AlternateContent>
        <mc:AlternateContent xmlns:mc="http://schemas.openxmlformats.org/markup-compatibility/2006">
          <mc:Choice Requires="x14">
            <control shapeId="7517" r:id="rId73" name="Check Box 349">
              <controlPr locked="0" defaultSize="0" autoFill="0" autoLine="0" autoPict="0">
                <anchor moveWithCells="1">
                  <from>
                    <xdr:col>2</xdr:col>
                    <xdr:colOff>107950</xdr:colOff>
                    <xdr:row>86</xdr:row>
                    <xdr:rowOff>184150</xdr:rowOff>
                  </from>
                  <to>
                    <xdr:col>2</xdr:col>
                    <xdr:colOff>412750</xdr:colOff>
                    <xdr:row>88</xdr:row>
                    <xdr:rowOff>12700</xdr:rowOff>
                  </to>
                </anchor>
              </controlPr>
            </control>
          </mc:Choice>
        </mc:AlternateContent>
        <mc:AlternateContent xmlns:mc="http://schemas.openxmlformats.org/markup-compatibility/2006">
          <mc:Choice Requires="x14">
            <control shapeId="7518" r:id="rId74" name="Check Box 350">
              <controlPr locked="0" defaultSize="0" autoFill="0" autoLine="0" autoPict="0">
                <anchor moveWithCells="1">
                  <from>
                    <xdr:col>2</xdr:col>
                    <xdr:colOff>107950</xdr:colOff>
                    <xdr:row>85</xdr:row>
                    <xdr:rowOff>184150</xdr:rowOff>
                  </from>
                  <to>
                    <xdr:col>2</xdr:col>
                    <xdr:colOff>412750</xdr:colOff>
                    <xdr:row>87</xdr:row>
                    <xdr:rowOff>12700</xdr:rowOff>
                  </to>
                </anchor>
              </controlPr>
            </control>
          </mc:Choice>
        </mc:AlternateContent>
        <mc:AlternateContent xmlns:mc="http://schemas.openxmlformats.org/markup-compatibility/2006">
          <mc:Choice Requires="x14">
            <control shapeId="7519" r:id="rId75" name="Check Box 351">
              <controlPr locked="0" defaultSize="0" autoFill="0" autoLine="0" autoPict="0">
                <anchor moveWithCells="1">
                  <from>
                    <xdr:col>2</xdr:col>
                    <xdr:colOff>107950</xdr:colOff>
                    <xdr:row>84</xdr:row>
                    <xdr:rowOff>165100</xdr:rowOff>
                  </from>
                  <to>
                    <xdr:col>2</xdr:col>
                    <xdr:colOff>412750</xdr:colOff>
                    <xdr:row>86</xdr:row>
                    <xdr:rowOff>0</xdr:rowOff>
                  </to>
                </anchor>
              </controlPr>
            </control>
          </mc:Choice>
        </mc:AlternateContent>
        <mc:AlternateContent xmlns:mc="http://schemas.openxmlformats.org/markup-compatibility/2006">
          <mc:Choice Requires="x14">
            <control shapeId="7520" r:id="rId76" name="Check Box 352">
              <controlPr locked="0" defaultSize="0" autoFill="0" autoLine="0" autoPict="0">
                <anchor moveWithCells="1">
                  <from>
                    <xdr:col>2</xdr:col>
                    <xdr:colOff>107950</xdr:colOff>
                    <xdr:row>83</xdr:row>
                    <xdr:rowOff>184150</xdr:rowOff>
                  </from>
                  <to>
                    <xdr:col>2</xdr:col>
                    <xdr:colOff>412750</xdr:colOff>
                    <xdr:row>85</xdr:row>
                    <xdr:rowOff>12700</xdr:rowOff>
                  </to>
                </anchor>
              </controlPr>
            </control>
          </mc:Choice>
        </mc:AlternateContent>
        <mc:AlternateContent xmlns:mc="http://schemas.openxmlformats.org/markup-compatibility/2006">
          <mc:Choice Requires="x14">
            <control shapeId="7521" r:id="rId77" name="Check Box 353">
              <controlPr locked="0" defaultSize="0" autoFill="0" autoLine="0" autoPict="0">
                <anchor moveWithCells="1">
                  <from>
                    <xdr:col>2</xdr:col>
                    <xdr:colOff>107950</xdr:colOff>
                    <xdr:row>82</xdr:row>
                    <xdr:rowOff>488950</xdr:rowOff>
                  </from>
                  <to>
                    <xdr:col>2</xdr:col>
                    <xdr:colOff>412750</xdr:colOff>
                    <xdr:row>84</xdr:row>
                    <xdr:rowOff>12700</xdr:rowOff>
                  </to>
                </anchor>
              </controlPr>
            </control>
          </mc:Choice>
        </mc:AlternateContent>
        <mc:AlternateContent xmlns:mc="http://schemas.openxmlformats.org/markup-compatibility/2006">
          <mc:Choice Requires="x14">
            <control shapeId="7522" r:id="rId78" name="Group Box 354">
              <controlPr locked="0" defaultSize="0" autoFill="0" autoPict="0">
                <anchor moveWithCells="1">
                  <from>
                    <xdr:col>2</xdr:col>
                    <xdr:colOff>0</xdr:colOff>
                    <xdr:row>90</xdr:row>
                    <xdr:rowOff>0</xdr:rowOff>
                  </from>
                  <to>
                    <xdr:col>2</xdr:col>
                    <xdr:colOff>381000</xdr:colOff>
                    <xdr:row>95</xdr:row>
                    <xdr:rowOff>0</xdr:rowOff>
                  </to>
                </anchor>
              </controlPr>
            </control>
          </mc:Choice>
        </mc:AlternateContent>
        <mc:AlternateContent xmlns:mc="http://schemas.openxmlformats.org/markup-compatibility/2006">
          <mc:Choice Requires="x14">
            <control shapeId="7523" r:id="rId79" name="Group Box 355">
              <controlPr locked="0" defaultSize="0" autoFill="0" autoPict="0">
                <anchor moveWithCells="1">
                  <from>
                    <xdr:col>2</xdr:col>
                    <xdr:colOff>0</xdr:colOff>
                    <xdr:row>97</xdr:row>
                    <xdr:rowOff>0</xdr:rowOff>
                  </from>
                  <to>
                    <xdr:col>2</xdr:col>
                    <xdr:colOff>381000</xdr:colOff>
                    <xdr:row>102</xdr:row>
                    <xdr:rowOff>0</xdr:rowOff>
                  </to>
                </anchor>
              </controlPr>
            </control>
          </mc:Choice>
        </mc:AlternateContent>
        <mc:AlternateContent xmlns:mc="http://schemas.openxmlformats.org/markup-compatibility/2006">
          <mc:Choice Requires="x14">
            <control shapeId="7524" r:id="rId80" name="Check Box 356">
              <controlPr locked="0" defaultSize="0" autoFill="0" autoLine="0" autoPict="0">
                <anchor moveWithCells="1">
                  <from>
                    <xdr:col>2</xdr:col>
                    <xdr:colOff>107950</xdr:colOff>
                    <xdr:row>93</xdr:row>
                    <xdr:rowOff>184150</xdr:rowOff>
                  </from>
                  <to>
                    <xdr:col>2</xdr:col>
                    <xdr:colOff>412750</xdr:colOff>
                    <xdr:row>95</xdr:row>
                    <xdr:rowOff>12700</xdr:rowOff>
                  </to>
                </anchor>
              </controlPr>
            </control>
          </mc:Choice>
        </mc:AlternateContent>
        <mc:AlternateContent xmlns:mc="http://schemas.openxmlformats.org/markup-compatibility/2006">
          <mc:Choice Requires="x14">
            <control shapeId="7525" r:id="rId81" name="Check Box 357">
              <controlPr locked="0" defaultSize="0" autoFill="0" autoLine="0" autoPict="0">
                <anchor moveWithCells="1">
                  <from>
                    <xdr:col>2</xdr:col>
                    <xdr:colOff>107950</xdr:colOff>
                    <xdr:row>92</xdr:row>
                    <xdr:rowOff>336550</xdr:rowOff>
                  </from>
                  <to>
                    <xdr:col>2</xdr:col>
                    <xdr:colOff>412750</xdr:colOff>
                    <xdr:row>94</xdr:row>
                    <xdr:rowOff>12700</xdr:rowOff>
                  </to>
                </anchor>
              </controlPr>
            </control>
          </mc:Choice>
        </mc:AlternateContent>
        <mc:AlternateContent xmlns:mc="http://schemas.openxmlformats.org/markup-compatibility/2006">
          <mc:Choice Requires="x14">
            <control shapeId="7526" r:id="rId82" name="Check Box 358">
              <controlPr locked="0" defaultSize="0" autoFill="0" autoLine="0" autoPict="0">
                <anchor moveWithCells="1">
                  <from>
                    <xdr:col>2</xdr:col>
                    <xdr:colOff>107950</xdr:colOff>
                    <xdr:row>92</xdr:row>
                    <xdr:rowOff>38100</xdr:rowOff>
                  </from>
                  <to>
                    <xdr:col>2</xdr:col>
                    <xdr:colOff>412750</xdr:colOff>
                    <xdr:row>92</xdr:row>
                    <xdr:rowOff>260350</xdr:rowOff>
                  </to>
                </anchor>
              </controlPr>
            </control>
          </mc:Choice>
        </mc:AlternateContent>
        <mc:AlternateContent xmlns:mc="http://schemas.openxmlformats.org/markup-compatibility/2006">
          <mc:Choice Requires="x14">
            <control shapeId="7527" r:id="rId83" name="Check Box 359">
              <controlPr locked="0" defaultSize="0" autoFill="0" autoLine="0" autoPict="0">
                <anchor moveWithCells="1">
                  <from>
                    <xdr:col>2</xdr:col>
                    <xdr:colOff>107950</xdr:colOff>
                    <xdr:row>91</xdr:row>
                    <xdr:rowOff>50800</xdr:rowOff>
                  </from>
                  <to>
                    <xdr:col>2</xdr:col>
                    <xdr:colOff>412750</xdr:colOff>
                    <xdr:row>91</xdr:row>
                    <xdr:rowOff>266700</xdr:rowOff>
                  </to>
                </anchor>
              </controlPr>
            </control>
          </mc:Choice>
        </mc:AlternateContent>
        <mc:AlternateContent xmlns:mc="http://schemas.openxmlformats.org/markup-compatibility/2006">
          <mc:Choice Requires="x14">
            <control shapeId="7528" r:id="rId84" name="Check Box 360">
              <controlPr locked="0" defaultSize="0" autoFill="0" autoLine="0" autoPict="0">
                <anchor moveWithCells="1">
                  <from>
                    <xdr:col>2</xdr:col>
                    <xdr:colOff>107950</xdr:colOff>
                    <xdr:row>90</xdr:row>
                    <xdr:rowOff>69850</xdr:rowOff>
                  </from>
                  <to>
                    <xdr:col>2</xdr:col>
                    <xdr:colOff>412750</xdr:colOff>
                    <xdr:row>90</xdr:row>
                    <xdr:rowOff>279400</xdr:rowOff>
                  </to>
                </anchor>
              </controlPr>
            </control>
          </mc:Choice>
        </mc:AlternateContent>
        <mc:AlternateContent xmlns:mc="http://schemas.openxmlformats.org/markup-compatibility/2006">
          <mc:Choice Requires="x14">
            <control shapeId="7529" r:id="rId85" name="Group Box 361">
              <controlPr locked="0" defaultSize="0" autoFill="0" autoPict="0">
                <anchor moveWithCells="1">
                  <from>
                    <xdr:col>2</xdr:col>
                    <xdr:colOff>0</xdr:colOff>
                    <xdr:row>104</xdr:row>
                    <xdr:rowOff>0</xdr:rowOff>
                  </from>
                  <to>
                    <xdr:col>2</xdr:col>
                    <xdr:colOff>381000</xdr:colOff>
                    <xdr:row>109</xdr:row>
                    <xdr:rowOff>0</xdr:rowOff>
                  </to>
                </anchor>
              </controlPr>
            </control>
          </mc:Choice>
        </mc:AlternateContent>
        <mc:AlternateContent xmlns:mc="http://schemas.openxmlformats.org/markup-compatibility/2006">
          <mc:Choice Requires="x14">
            <control shapeId="7530" r:id="rId86" name="Group Box 362">
              <controlPr locked="0" defaultSize="0" autoFill="0" autoPict="0">
                <anchor moveWithCells="1">
                  <from>
                    <xdr:col>2</xdr:col>
                    <xdr:colOff>0</xdr:colOff>
                    <xdr:row>111</xdr:row>
                    <xdr:rowOff>0</xdr:rowOff>
                  </from>
                  <to>
                    <xdr:col>2</xdr:col>
                    <xdr:colOff>381000</xdr:colOff>
                    <xdr:row>116</xdr:row>
                    <xdr:rowOff>0</xdr:rowOff>
                  </to>
                </anchor>
              </controlPr>
            </control>
          </mc:Choice>
        </mc:AlternateContent>
        <mc:AlternateContent xmlns:mc="http://schemas.openxmlformats.org/markup-compatibility/2006">
          <mc:Choice Requires="x14">
            <control shapeId="7531" r:id="rId87" name="Group Box 363">
              <controlPr locked="0" defaultSize="0" autoFill="0" autoPict="0">
                <anchor moveWithCells="1">
                  <from>
                    <xdr:col>2</xdr:col>
                    <xdr:colOff>0</xdr:colOff>
                    <xdr:row>118</xdr:row>
                    <xdr:rowOff>0</xdr:rowOff>
                  </from>
                  <to>
                    <xdr:col>2</xdr:col>
                    <xdr:colOff>381000</xdr:colOff>
                    <xdr:row>123</xdr:row>
                    <xdr:rowOff>0</xdr:rowOff>
                  </to>
                </anchor>
              </controlPr>
            </control>
          </mc:Choice>
        </mc:AlternateContent>
        <mc:AlternateContent xmlns:mc="http://schemas.openxmlformats.org/markup-compatibility/2006">
          <mc:Choice Requires="x14">
            <control shapeId="7532" r:id="rId88" name="Group Box 364">
              <controlPr locked="0" defaultSize="0" autoFill="0" autoPict="0">
                <anchor moveWithCells="1">
                  <from>
                    <xdr:col>2</xdr:col>
                    <xdr:colOff>0</xdr:colOff>
                    <xdr:row>125</xdr:row>
                    <xdr:rowOff>0</xdr:rowOff>
                  </from>
                  <to>
                    <xdr:col>2</xdr:col>
                    <xdr:colOff>381000</xdr:colOff>
                    <xdr:row>130</xdr:row>
                    <xdr:rowOff>0</xdr:rowOff>
                  </to>
                </anchor>
              </controlPr>
            </control>
          </mc:Choice>
        </mc:AlternateContent>
        <mc:AlternateContent xmlns:mc="http://schemas.openxmlformats.org/markup-compatibility/2006">
          <mc:Choice Requires="x14">
            <control shapeId="7533" r:id="rId89" name="Check Box 365">
              <controlPr locked="0" defaultSize="0" autoFill="0" autoLine="0" autoPict="0">
                <anchor moveWithCells="1">
                  <from>
                    <xdr:col>2</xdr:col>
                    <xdr:colOff>107950</xdr:colOff>
                    <xdr:row>100</xdr:row>
                    <xdr:rowOff>184150</xdr:rowOff>
                  </from>
                  <to>
                    <xdr:col>2</xdr:col>
                    <xdr:colOff>412750</xdr:colOff>
                    <xdr:row>102</xdr:row>
                    <xdr:rowOff>12700</xdr:rowOff>
                  </to>
                </anchor>
              </controlPr>
            </control>
          </mc:Choice>
        </mc:AlternateContent>
        <mc:AlternateContent xmlns:mc="http://schemas.openxmlformats.org/markup-compatibility/2006">
          <mc:Choice Requires="x14">
            <control shapeId="7534" r:id="rId90" name="Check Box 366">
              <controlPr locked="0" defaultSize="0" autoFill="0" autoLine="0" autoPict="0">
                <anchor moveWithCells="1">
                  <from>
                    <xdr:col>2</xdr:col>
                    <xdr:colOff>107950</xdr:colOff>
                    <xdr:row>99</xdr:row>
                    <xdr:rowOff>184150</xdr:rowOff>
                  </from>
                  <to>
                    <xdr:col>2</xdr:col>
                    <xdr:colOff>412750</xdr:colOff>
                    <xdr:row>101</xdr:row>
                    <xdr:rowOff>12700</xdr:rowOff>
                  </to>
                </anchor>
              </controlPr>
            </control>
          </mc:Choice>
        </mc:AlternateContent>
        <mc:AlternateContent xmlns:mc="http://schemas.openxmlformats.org/markup-compatibility/2006">
          <mc:Choice Requires="x14">
            <control shapeId="7535" r:id="rId91" name="Check Box 367">
              <controlPr locked="0" defaultSize="0" autoFill="0" autoLine="0" autoPict="0">
                <anchor moveWithCells="1">
                  <from>
                    <xdr:col>2</xdr:col>
                    <xdr:colOff>107950</xdr:colOff>
                    <xdr:row>98</xdr:row>
                    <xdr:rowOff>184150</xdr:rowOff>
                  </from>
                  <to>
                    <xdr:col>2</xdr:col>
                    <xdr:colOff>412750</xdr:colOff>
                    <xdr:row>100</xdr:row>
                    <xdr:rowOff>12700</xdr:rowOff>
                  </to>
                </anchor>
              </controlPr>
            </control>
          </mc:Choice>
        </mc:AlternateContent>
        <mc:AlternateContent xmlns:mc="http://schemas.openxmlformats.org/markup-compatibility/2006">
          <mc:Choice Requires="x14">
            <control shapeId="7536" r:id="rId92" name="Check Box 368">
              <controlPr locked="0" defaultSize="0" autoFill="0" autoLine="0" autoPict="0">
                <anchor moveWithCells="1">
                  <from>
                    <xdr:col>2</xdr:col>
                    <xdr:colOff>107950</xdr:colOff>
                    <xdr:row>97</xdr:row>
                    <xdr:rowOff>184150</xdr:rowOff>
                  </from>
                  <to>
                    <xdr:col>2</xdr:col>
                    <xdr:colOff>412750</xdr:colOff>
                    <xdr:row>99</xdr:row>
                    <xdr:rowOff>12700</xdr:rowOff>
                  </to>
                </anchor>
              </controlPr>
            </control>
          </mc:Choice>
        </mc:AlternateContent>
        <mc:AlternateContent xmlns:mc="http://schemas.openxmlformats.org/markup-compatibility/2006">
          <mc:Choice Requires="x14">
            <control shapeId="7537" r:id="rId93" name="Check Box 369">
              <controlPr locked="0" defaultSize="0" autoFill="0" autoLine="0" autoPict="0">
                <anchor moveWithCells="1">
                  <from>
                    <xdr:col>2</xdr:col>
                    <xdr:colOff>107950</xdr:colOff>
                    <xdr:row>96</xdr:row>
                    <xdr:rowOff>184150</xdr:rowOff>
                  </from>
                  <to>
                    <xdr:col>2</xdr:col>
                    <xdr:colOff>412750</xdr:colOff>
                    <xdr:row>98</xdr:row>
                    <xdr:rowOff>12700</xdr:rowOff>
                  </to>
                </anchor>
              </controlPr>
            </control>
          </mc:Choice>
        </mc:AlternateContent>
        <mc:AlternateContent xmlns:mc="http://schemas.openxmlformats.org/markup-compatibility/2006">
          <mc:Choice Requires="x14">
            <control shapeId="7538" r:id="rId94" name="Check Box 370">
              <controlPr locked="0" defaultSize="0" autoFill="0" autoLine="0" autoPict="0">
                <anchor moveWithCells="1">
                  <from>
                    <xdr:col>2</xdr:col>
                    <xdr:colOff>107950</xdr:colOff>
                    <xdr:row>107</xdr:row>
                    <xdr:rowOff>184150</xdr:rowOff>
                  </from>
                  <to>
                    <xdr:col>2</xdr:col>
                    <xdr:colOff>412750</xdr:colOff>
                    <xdr:row>109</xdr:row>
                    <xdr:rowOff>12700</xdr:rowOff>
                  </to>
                </anchor>
              </controlPr>
            </control>
          </mc:Choice>
        </mc:AlternateContent>
        <mc:AlternateContent xmlns:mc="http://schemas.openxmlformats.org/markup-compatibility/2006">
          <mc:Choice Requires="x14">
            <control shapeId="7539" r:id="rId95" name="Check Box 371">
              <controlPr locked="0" defaultSize="0" autoFill="0" autoLine="0" autoPict="0">
                <anchor moveWithCells="1">
                  <from>
                    <xdr:col>2</xdr:col>
                    <xdr:colOff>107950</xdr:colOff>
                    <xdr:row>106</xdr:row>
                    <xdr:rowOff>184150</xdr:rowOff>
                  </from>
                  <to>
                    <xdr:col>2</xdr:col>
                    <xdr:colOff>412750</xdr:colOff>
                    <xdr:row>108</xdr:row>
                    <xdr:rowOff>12700</xdr:rowOff>
                  </to>
                </anchor>
              </controlPr>
            </control>
          </mc:Choice>
        </mc:AlternateContent>
        <mc:AlternateContent xmlns:mc="http://schemas.openxmlformats.org/markup-compatibility/2006">
          <mc:Choice Requires="x14">
            <control shapeId="7540" r:id="rId96" name="Check Box 372">
              <controlPr locked="0" defaultSize="0" autoFill="0" autoLine="0" autoPict="0">
                <anchor moveWithCells="1">
                  <from>
                    <xdr:col>2</xdr:col>
                    <xdr:colOff>107950</xdr:colOff>
                    <xdr:row>105</xdr:row>
                    <xdr:rowOff>184150</xdr:rowOff>
                  </from>
                  <to>
                    <xdr:col>2</xdr:col>
                    <xdr:colOff>412750</xdr:colOff>
                    <xdr:row>107</xdr:row>
                    <xdr:rowOff>12700</xdr:rowOff>
                  </to>
                </anchor>
              </controlPr>
            </control>
          </mc:Choice>
        </mc:AlternateContent>
        <mc:AlternateContent xmlns:mc="http://schemas.openxmlformats.org/markup-compatibility/2006">
          <mc:Choice Requires="x14">
            <control shapeId="7541" r:id="rId97" name="Check Box 373">
              <controlPr locked="0" defaultSize="0" autoFill="0" autoLine="0" autoPict="0">
                <anchor moveWithCells="1">
                  <from>
                    <xdr:col>2</xdr:col>
                    <xdr:colOff>107950</xdr:colOff>
                    <xdr:row>104</xdr:row>
                    <xdr:rowOff>184150</xdr:rowOff>
                  </from>
                  <to>
                    <xdr:col>2</xdr:col>
                    <xdr:colOff>412750</xdr:colOff>
                    <xdr:row>106</xdr:row>
                    <xdr:rowOff>12700</xdr:rowOff>
                  </to>
                </anchor>
              </controlPr>
            </control>
          </mc:Choice>
        </mc:AlternateContent>
        <mc:AlternateContent xmlns:mc="http://schemas.openxmlformats.org/markup-compatibility/2006">
          <mc:Choice Requires="x14">
            <control shapeId="7542" r:id="rId98" name="Check Box 374">
              <controlPr locked="0" defaultSize="0" autoFill="0" autoLine="0" autoPict="0">
                <anchor moveWithCells="1">
                  <from>
                    <xdr:col>2</xdr:col>
                    <xdr:colOff>107950</xdr:colOff>
                    <xdr:row>103</xdr:row>
                    <xdr:rowOff>184150</xdr:rowOff>
                  </from>
                  <to>
                    <xdr:col>2</xdr:col>
                    <xdr:colOff>412750</xdr:colOff>
                    <xdr:row>105</xdr:row>
                    <xdr:rowOff>12700</xdr:rowOff>
                  </to>
                </anchor>
              </controlPr>
            </control>
          </mc:Choice>
        </mc:AlternateContent>
        <mc:AlternateContent xmlns:mc="http://schemas.openxmlformats.org/markup-compatibility/2006">
          <mc:Choice Requires="x14">
            <control shapeId="7543" r:id="rId99" name="Check Box 375">
              <controlPr locked="0" defaultSize="0" autoFill="0" autoLine="0" autoPict="0">
                <anchor moveWithCells="1">
                  <from>
                    <xdr:col>2</xdr:col>
                    <xdr:colOff>107950</xdr:colOff>
                    <xdr:row>110</xdr:row>
                    <xdr:rowOff>184150</xdr:rowOff>
                  </from>
                  <to>
                    <xdr:col>2</xdr:col>
                    <xdr:colOff>412750</xdr:colOff>
                    <xdr:row>112</xdr:row>
                    <xdr:rowOff>12700</xdr:rowOff>
                  </to>
                </anchor>
              </controlPr>
            </control>
          </mc:Choice>
        </mc:AlternateContent>
        <mc:AlternateContent xmlns:mc="http://schemas.openxmlformats.org/markup-compatibility/2006">
          <mc:Choice Requires="x14">
            <control shapeId="7544" r:id="rId100" name="Check Box 376">
              <controlPr locked="0" defaultSize="0" autoFill="0" autoLine="0" autoPict="0">
                <anchor moveWithCells="1">
                  <from>
                    <xdr:col>2</xdr:col>
                    <xdr:colOff>107950</xdr:colOff>
                    <xdr:row>111</xdr:row>
                    <xdr:rowOff>184150</xdr:rowOff>
                  </from>
                  <to>
                    <xdr:col>2</xdr:col>
                    <xdr:colOff>412750</xdr:colOff>
                    <xdr:row>113</xdr:row>
                    <xdr:rowOff>12700</xdr:rowOff>
                  </to>
                </anchor>
              </controlPr>
            </control>
          </mc:Choice>
        </mc:AlternateContent>
        <mc:AlternateContent xmlns:mc="http://schemas.openxmlformats.org/markup-compatibility/2006">
          <mc:Choice Requires="x14">
            <control shapeId="7545" r:id="rId101" name="Check Box 377">
              <controlPr locked="0" defaultSize="0" autoFill="0" autoLine="0" autoPict="0">
                <anchor moveWithCells="1">
                  <from>
                    <xdr:col>2</xdr:col>
                    <xdr:colOff>107950</xdr:colOff>
                    <xdr:row>112</xdr:row>
                    <xdr:rowOff>184150</xdr:rowOff>
                  </from>
                  <to>
                    <xdr:col>2</xdr:col>
                    <xdr:colOff>412750</xdr:colOff>
                    <xdr:row>114</xdr:row>
                    <xdr:rowOff>12700</xdr:rowOff>
                  </to>
                </anchor>
              </controlPr>
            </control>
          </mc:Choice>
        </mc:AlternateContent>
        <mc:AlternateContent xmlns:mc="http://schemas.openxmlformats.org/markup-compatibility/2006">
          <mc:Choice Requires="x14">
            <control shapeId="7546" r:id="rId102" name="Check Box 378">
              <controlPr locked="0" defaultSize="0" autoFill="0" autoLine="0" autoPict="0">
                <anchor moveWithCells="1">
                  <from>
                    <xdr:col>2</xdr:col>
                    <xdr:colOff>107950</xdr:colOff>
                    <xdr:row>113</xdr:row>
                    <xdr:rowOff>184150</xdr:rowOff>
                  </from>
                  <to>
                    <xdr:col>2</xdr:col>
                    <xdr:colOff>412750</xdr:colOff>
                    <xdr:row>115</xdr:row>
                    <xdr:rowOff>12700</xdr:rowOff>
                  </to>
                </anchor>
              </controlPr>
            </control>
          </mc:Choice>
        </mc:AlternateContent>
        <mc:AlternateContent xmlns:mc="http://schemas.openxmlformats.org/markup-compatibility/2006">
          <mc:Choice Requires="x14">
            <control shapeId="7547" r:id="rId103" name="Check Box 379">
              <controlPr locked="0" defaultSize="0" autoFill="0" autoLine="0" autoPict="0">
                <anchor moveWithCells="1">
                  <from>
                    <xdr:col>2</xdr:col>
                    <xdr:colOff>107950</xdr:colOff>
                    <xdr:row>114</xdr:row>
                    <xdr:rowOff>184150</xdr:rowOff>
                  </from>
                  <to>
                    <xdr:col>2</xdr:col>
                    <xdr:colOff>412750</xdr:colOff>
                    <xdr:row>116</xdr:row>
                    <xdr:rowOff>12700</xdr:rowOff>
                  </to>
                </anchor>
              </controlPr>
            </control>
          </mc:Choice>
        </mc:AlternateContent>
        <mc:AlternateContent xmlns:mc="http://schemas.openxmlformats.org/markup-compatibility/2006">
          <mc:Choice Requires="x14">
            <control shapeId="7548" r:id="rId104" name="Check Box 380">
              <controlPr locked="0" defaultSize="0" autoFill="0" autoLine="0" autoPict="0">
                <anchor moveWithCells="1">
                  <from>
                    <xdr:col>2</xdr:col>
                    <xdr:colOff>107950</xdr:colOff>
                    <xdr:row>121</xdr:row>
                    <xdr:rowOff>184150</xdr:rowOff>
                  </from>
                  <to>
                    <xdr:col>2</xdr:col>
                    <xdr:colOff>412750</xdr:colOff>
                    <xdr:row>123</xdr:row>
                    <xdr:rowOff>12700</xdr:rowOff>
                  </to>
                </anchor>
              </controlPr>
            </control>
          </mc:Choice>
        </mc:AlternateContent>
        <mc:AlternateContent xmlns:mc="http://schemas.openxmlformats.org/markup-compatibility/2006">
          <mc:Choice Requires="x14">
            <control shapeId="7549" r:id="rId105" name="Check Box 381">
              <controlPr locked="0" defaultSize="0" autoFill="0" autoLine="0" autoPict="0">
                <anchor moveWithCells="1">
                  <from>
                    <xdr:col>2</xdr:col>
                    <xdr:colOff>107950</xdr:colOff>
                    <xdr:row>120</xdr:row>
                    <xdr:rowOff>184150</xdr:rowOff>
                  </from>
                  <to>
                    <xdr:col>2</xdr:col>
                    <xdr:colOff>412750</xdr:colOff>
                    <xdr:row>122</xdr:row>
                    <xdr:rowOff>12700</xdr:rowOff>
                  </to>
                </anchor>
              </controlPr>
            </control>
          </mc:Choice>
        </mc:AlternateContent>
        <mc:AlternateContent xmlns:mc="http://schemas.openxmlformats.org/markup-compatibility/2006">
          <mc:Choice Requires="x14">
            <control shapeId="7550" r:id="rId106" name="Check Box 382">
              <controlPr locked="0" defaultSize="0" autoFill="0" autoLine="0" autoPict="0">
                <anchor moveWithCells="1">
                  <from>
                    <xdr:col>2</xdr:col>
                    <xdr:colOff>107950</xdr:colOff>
                    <xdr:row>119</xdr:row>
                    <xdr:rowOff>184150</xdr:rowOff>
                  </from>
                  <to>
                    <xdr:col>2</xdr:col>
                    <xdr:colOff>412750</xdr:colOff>
                    <xdr:row>121</xdr:row>
                    <xdr:rowOff>12700</xdr:rowOff>
                  </to>
                </anchor>
              </controlPr>
            </control>
          </mc:Choice>
        </mc:AlternateContent>
        <mc:AlternateContent xmlns:mc="http://schemas.openxmlformats.org/markup-compatibility/2006">
          <mc:Choice Requires="x14">
            <control shapeId="7551" r:id="rId107" name="Check Box 383">
              <controlPr locked="0" defaultSize="0" autoFill="0" autoLine="0" autoPict="0">
                <anchor moveWithCells="1">
                  <from>
                    <xdr:col>2</xdr:col>
                    <xdr:colOff>107950</xdr:colOff>
                    <xdr:row>118</xdr:row>
                    <xdr:rowOff>184150</xdr:rowOff>
                  </from>
                  <to>
                    <xdr:col>2</xdr:col>
                    <xdr:colOff>412750</xdr:colOff>
                    <xdr:row>120</xdr:row>
                    <xdr:rowOff>12700</xdr:rowOff>
                  </to>
                </anchor>
              </controlPr>
            </control>
          </mc:Choice>
        </mc:AlternateContent>
        <mc:AlternateContent xmlns:mc="http://schemas.openxmlformats.org/markup-compatibility/2006">
          <mc:Choice Requires="x14">
            <control shapeId="7552" r:id="rId108" name="Check Box 384">
              <controlPr locked="0" defaultSize="0" autoFill="0" autoLine="0" autoPict="0">
                <anchor moveWithCells="1">
                  <from>
                    <xdr:col>2</xdr:col>
                    <xdr:colOff>107950</xdr:colOff>
                    <xdr:row>117</xdr:row>
                    <xdr:rowOff>184150</xdr:rowOff>
                  </from>
                  <to>
                    <xdr:col>2</xdr:col>
                    <xdr:colOff>412750</xdr:colOff>
                    <xdr:row>119</xdr:row>
                    <xdr:rowOff>12700</xdr:rowOff>
                  </to>
                </anchor>
              </controlPr>
            </control>
          </mc:Choice>
        </mc:AlternateContent>
        <mc:AlternateContent xmlns:mc="http://schemas.openxmlformats.org/markup-compatibility/2006">
          <mc:Choice Requires="x14">
            <control shapeId="7553" r:id="rId109" name="Check Box 385">
              <controlPr locked="0" defaultSize="0" autoFill="0" autoLine="0" autoPict="0">
                <anchor moveWithCells="1">
                  <from>
                    <xdr:col>2</xdr:col>
                    <xdr:colOff>107950</xdr:colOff>
                    <xdr:row>128</xdr:row>
                    <xdr:rowOff>336550</xdr:rowOff>
                  </from>
                  <to>
                    <xdr:col>2</xdr:col>
                    <xdr:colOff>412750</xdr:colOff>
                    <xdr:row>130</xdr:row>
                    <xdr:rowOff>12700</xdr:rowOff>
                  </to>
                </anchor>
              </controlPr>
            </control>
          </mc:Choice>
        </mc:AlternateContent>
        <mc:AlternateContent xmlns:mc="http://schemas.openxmlformats.org/markup-compatibility/2006">
          <mc:Choice Requires="x14">
            <control shapeId="7554" r:id="rId110" name="Check Box 386">
              <controlPr locked="0" defaultSize="0" autoFill="0" autoLine="0" autoPict="0">
                <anchor moveWithCells="1">
                  <from>
                    <xdr:col>2</xdr:col>
                    <xdr:colOff>107950</xdr:colOff>
                    <xdr:row>128</xdr:row>
                    <xdr:rowOff>50800</xdr:rowOff>
                  </from>
                  <to>
                    <xdr:col>2</xdr:col>
                    <xdr:colOff>412750</xdr:colOff>
                    <xdr:row>128</xdr:row>
                    <xdr:rowOff>266700</xdr:rowOff>
                  </to>
                </anchor>
              </controlPr>
            </control>
          </mc:Choice>
        </mc:AlternateContent>
        <mc:AlternateContent xmlns:mc="http://schemas.openxmlformats.org/markup-compatibility/2006">
          <mc:Choice Requires="x14">
            <control shapeId="7555" r:id="rId111" name="Check Box 387">
              <controlPr locked="0" defaultSize="0" autoFill="0" autoLine="0" autoPict="0">
                <anchor moveWithCells="1">
                  <from>
                    <xdr:col>2</xdr:col>
                    <xdr:colOff>107950</xdr:colOff>
                    <xdr:row>127</xdr:row>
                    <xdr:rowOff>50800</xdr:rowOff>
                  </from>
                  <to>
                    <xdr:col>2</xdr:col>
                    <xdr:colOff>412750</xdr:colOff>
                    <xdr:row>127</xdr:row>
                    <xdr:rowOff>266700</xdr:rowOff>
                  </to>
                </anchor>
              </controlPr>
            </control>
          </mc:Choice>
        </mc:AlternateContent>
        <mc:AlternateContent xmlns:mc="http://schemas.openxmlformats.org/markup-compatibility/2006">
          <mc:Choice Requires="x14">
            <control shapeId="7556" r:id="rId112" name="Check Box 388">
              <controlPr locked="0" defaultSize="0" autoFill="0" autoLine="0" autoPict="0">
                <anchor moveWithCells="1">
                  <from>
                    <xdr:col>2</xdr:col>
                    <xdr:colOff>107950</xdr:colOff>
                    <xdr:row>126</xdr:row>
                    <xdr:rowOff>38100</xdr:rowOff>
                  </from>
                  <to>
                    <xdr:col>2</xdr:col>
                    <xdr:colOff>412750</xdr:colOff>
                    <xdr:row>126</xdr:row>
                    <xdr:rowOff>260350</xdr:rowOff>
                  </to>
                </anchor>
              </controlPr>
            </control>
          </mc:Choice>
        </mc:AlternateContent>
        <mc:AlternateContent xmlns:mc="http://schemas.openxmlformats.org/markup-compatibility/2006">
          <mc:Choice Requires="x14">
            <control shapeId="7557" r:id="rId113" name="Check Box 389">
              <controlPr locked="0" defaultSize="0" autoFill="0" autoLine="0" autoPict="0">
                <anchor moveWithCells="1">
                  <from>
                    <xdr:col>2</xdr:col>
                    <xdr:colOff>107950</xdr:colOff>
                    <xdr:row>125</xdr:row>
                    <xdr:rowOff>50800</xdr:rowOff>
                  </from>
                  <to>
                    <xdr:col>2</xdr:col>
                    <xdr:colOff>412750</xdr:colOff>
                    <xdr:row>125</xdr:row>
                    <xdr:rowOff>266700</xdr:rowOff>
                  </to>
                </anchor>
              </controlPr>
            </control>
          </mc:Choice>
        </mc:AlternateContent>
        <mc:AlternateContent xmlns:mc="http://schemas.openxmlformats.org/markup-compatibility/2006">
          <mc:Choice Requires="x14">
            <control shapeId="7558" r:id="rId114" name="Group Box 390">
              <controlPr locked="0" defaultSize="0" autoFill="0" autoPict="0">
                <anchor moveWithCells="1">
                  <from>
                    <xdr:col>2</xdr:col>
                    <xdr:colOff>0</xdr:colOff>
                    <xdr:row>132</xdr:row>
                    <xdr:rowOff>0</xdr:rowOff>
                  </from>
                  <to>
                    <xdr:col>2</xdr:col>
                    <xdr:colOff>381000</xdr:colOff>
                    <xdr:row>137</xdr:row>
                    <xdr:rowOff>0</xdr:rowOff>
                  </to>
                </anchor>
              </controlPr>
            </control>
          </mc:Choice>
        </mc:AlternateContent>
        <mc:AlternateContent xmlns:mc="http://schemas.openxmlformats.org/markup-compatibility/2006">
          <mc:Choice Requires="x14">
            <control shapeId="7559" r:id="rId115" name="Group Box 391">
              <controlPr locked="0" defaultSize="0" autoFill="0" autoPict="0">
                <anchor moveWithCells="1">
                  <from>
                    <xdr:col>2</xdr:col>
                    <xdr:colOff>0</xdr:colOff>
                    <xdr:row>139</xdr:row>
                    <xdr:rowOff>0</xdr:rowOff>
                  </from>
                  <to>
                    <xdr:col>2</xdr:col>
                    <xdr:colOff>381000</xdr:colOff>
                    <xdr:row>144</xdr:row>
                    <xdr:rowOff>0</xdr:rowOff>
                  </to>
                </anchor>
              </controlPr>
            </control>
          </mc:Choice>
        </mc:AlternateContent>
        <mc:AlternateContent xmlns:mc="http://schemas.openxmlformats.org/markup-compatibility/2006">
          <mc:Choice Requires="x14">
            <control shapeId="7560" r:id="rId116" name="Check Box 392">
              <controlPr defaultSize="0" autoFill="0" autoLine="0" autoPict="0">
                <anchor moveWithCells="1">
                  <from>
                    <xdr:col>2</xdr:col>
                    <xdr:colOff>76200</xdr:colOff>
                    <xdr:row>135</xdr:row>
                    <xdr:rowOff>184150</xdr:rowOff>
                  </from>
                  <to>
                    <xdr:col>2</xdr:col>
                    <xdr:colOff>381000</xdr:colOff>
                    <xdr:row>137</xdr:row>
                    <xdr:rowOff>12700</xdr:rowOff>
                  </to>
                </anchor>
              </controlPr>
            </control>
          </mc:Choice>
        </mc:AlternateContent>
        <mc:AlternateContent xmlns:mc="http://schemas.openxmlformats.org/markup-compatibility/2006">
          <mc:Choice Requires="x14">
            <control shapeId="7561" r:id="rId117" name="Check Box 393">
              <controlPr defaultSize="0" autoFill="0" autoLine="0" autoPict="0">
                <anchor moveWithCells="1">
                  <from>
                    <xdr:col>2</xdr:col>
                    <xdr:colOff>76200</xdr:colOff>
                    <xdr:row>134</xdr:row>
                    <xdr:rowOff>184150</xdr:rowOff>
                  </from>
                  <to>
                    <xdr:col>2</xdr:col>
                    <xdr:colOff>381000</xdr:colOff>
                    <xdr:row>136</xdr:row>
                    <xdr:rowOff>12700</xdr:rowOff>
                  </to>
                </anchor>
              </controlPr>
            </control>
          </mc:Choice>
        </mc:AlternateContent>
        <mc:AlternateContent xmlns:mc="http://schemas.openxmlformats.org/markup-compatibility/2006">
          <mc:Choice Requires="x14">
            <control shapeId="7562" r:id="rId118" name="Check Box 394">
              <controlPr defaultSize="0" autoFill="0" autoLine="0" autoPict="0">
                <anchor moveWithCells="1">
                  <from>
                    <xdr:col>2</xdr:col>
                    <xdr:colOff>76200</xdr:colOff>
                    <xdr:row>133</xdr:row>
                    <xdr:rowOff>184150</xdr:rowOff>
                  </from>
                  <to>
                    <xdr:col>2</xdr:col>
                    <xdr:colOff>381000</xdr:colOff>
                    <xdr:row>135</xdr:row>
                    <xdr:rowOff>12700</xdr:rowOff>
                  </to>
                </anchor>
              </controlPr>
            </control>
          </mc:Choice>
        </mc:AlternateContent>
        <mc:AlternateContent xmlns:mc="http://schemas.openxmlformats.org/markup-compatibility/2006">
          <mc:Choice Requires="x14">
            <control shapeId="7563" r:id="rId119" name="Check Box 395">
              <controlPr defaultSize="0" autoFill="0" autoLine="0" autoPict="0">
                <anchor moveWithCells="1">
                  <from>
                    <xdr:col>2</xdr:col>
                    <xdr:colOff>76200</xdr:colOff>
                    <xdr:row>132</xdr:row>
                    <xdr:rowOff>184150</xdr:rowOff>
                  </from>
                  <to>
                    <xdr:col>2</xdr:col>
                    <xdr:colOff>381000</xdr:colOff>
                    <xdr:row>134</xdr:row>
                    <xdr:rowOff>12700</xdr:rowOff>
                  </to>
                </anchor>
              </controlPr>
            </control>
          </mc:Choice>
        </mc:AlternateContent>
        <mc:AlternateContent xmlns:mc="http://schemas.openxmlformats.org/markup-compatibility/2006">
          <mc:Choice Requires="x14">
            <control shapeId="7564" r:id="rId120" name="Check Box 396">
              <controlPr defaultSize="0" autoFill="0" autoLine="0" autoPict="0">
                <anchor moveWithCells="1">
                  <from>
                    <xdr:col>2</xdr:col>
                    <xdr:colOff>76200</xdr:colOff>
                    <xdr:row>131</xdr:row>
                    <xdr:rowOff>527050</xdr:rowOff>
                  </from>
                  <to>
                    <xdr:col>2</xdr:col>
                    <xdr:colOff>381000</xdr:colOff>
                    <xdr:row>133</xdr:row>
                    <xdr:rowOff>12700</xdr:rowOff>
                  </to>
                </anchor>
              </controlPr>
            </control>
          </mc:Choice>
        </mc:AlternateContent>
        <mc:AlternateContent xmlns:mc="http://schemas.openxmlformats.org/markup-compatibility/2006">
          <mc:Choice Requires="x14">
            <control shapeId="7565" r:id="rId121" name="Check Box 397">
              <controlPr defaultSize="0" autoFill="0" autoLine="0" autoPict="0">
                <anchor moveWithCells="1">
                  <from>
                    <xdr:col>2</xdr:col>
                    <xdr:colOff>76200</xdr:colOff>
                    <xdr:row>142</xdr:row>
                    <xdr:rowOff>190500</xdr:rowOff>
                  </from>
                  <to>
                    <xdr:col>2</xdr:col>
                    <xdr:colOff>381000</xdr:colOff>
                    <xdr:row>143</xdr:row>
                    <xdr:rowOff>203200</xdr:rowOff>
                  </to>
                </anchor>
              </controlPr>
            </control>
          </mc:Choice>
        </mc:AlternateContent>
        <mc:AlternateContent xmlns:mc="http://schemas.openxmlformats.org/markup-compatibility/2006">
          <mc:Choice Requires="x14">
            <control shapeId="7566" r:id="rId122" name="Check Box 398">
              <controlPr defaultSize="0" autoFill="0" autoLine="0" autoPict="0">
                <anchor moveWithCells="1">
                  <from>
                    <xdr:col>2</xdr:col>
                    <xdr:colOff>76200</xdr:colOff>
                    <xdr:row>141</xdr:row>
                    <xdr:rowOff>336550</xdr:rowOff>
                  </from>
                  <to>
                    <xdr:col>2</xdr:col>
                    <xdr:colOff>381000</xdr:colOff>
                    <xdr:row>142</xdr:row>
                    <xdr:rowOff>203200</xdr:rowOff>
                  </to>
                </anchor>
              </controlPr>
            </control>
          </mc:Choice>
        </mc:AlternateContent>
        <mc:AlternateContent xmlns:mc="http://schemas.openxmlformats.org/markup-compatibility/2006">
          <mc:Choice Requires="x14">
            <control shapeId="7567" r:id="rId123" name="Check Box 399">
              <controlPr defaultSize="0" autoFill="0" autoLine="0" autoPict="0">
                <anchor moveWithCells="1">
                  <from>
                    <xdr:col>2</xdr:col>
                    <xdr:colOff>76200</xdr:colOff>
                    <xdr:row>141</xdr:row>
                    <xdr:rowOff>69850</xdr:rowOff>
                  </from>
                  <to>
                    <xdr:col>2</xdr:col>
                    <xdr:colOff>381000</xdr:colOff>
                    <xdr:row>141</xdr:row>
                    <xdr:rowOff>298450</xdr:rowOff>
                  </to>
                </anchor>
              </controlPr>
            </control>
          </mc:Choice>
        </mc:AlternateContent>
        <mc:AlternateContent xmlns:mc="http://schemas.openxmlformats.org/markup-compatibility/2006">
          <mc:Choice Requires="x14">
            <control shapeId="7568" r:id="rId124" name="Check Box 400">
              <controlPr defaultSize="0" autoFill="0" autoLine="0" autoPict="0">
                <anchor moveWithCells="1">
                  <from>
                    <xdr:col>2</xdr:col>
                    <xdr:colOff>76200</xdr:colOff>
                    <xdr:row>140</xdr:row>
                    <xdr:rowOff>76200</xdr:rowOff>
                  </from>
                  <to>
                    <xdr:col>2</xdr:col>
                    <xdr:colOff>381000</xdr:colOff>
                    <xdr:row>140</xdr:row>
                    <xdr:rowOff>298450</xdr:rowOff>
                  </to>
                </anchor>
              </controlPr>
            </control>
          </mc:Choice>
        </mc:AlternateContent>
        <mc:AlternateContent xmlns:mc="http://schemas.openxmlformats.org/markup-compatibility/2006">
          <mc:Choice Requires="x14">
            <control shapeId="7569" r:id="rId125" name="Check Box 401">
              <controlPr defaultSize="0" autoFill="0" autoLine="0" autoPict="0">
                <anchor moveWithCells="1">
                  <from>
                    <xdr:col>2</xdr:col>
                    <xdr:colOff>76200</xdr:colOff>
                    <xdr:row>139</xdr:row>
                    <xdr:rowOff>146050</xdr:rowOff>
                  </from>
                  <to>
                    <xdr:col>2</xdr:col>
                    <xdr:colOff>381000</xdr:colOff>
                    <xdr:row>139</xdr:row>
                    <xdr:rowOff>355600</xdr:rowOff>
                  </to>
                </anchor>
              </controlPr>
            </control>
          </mc:Choice>
        </mc:AlternateContent>
        <mc:AlternateContent xmlns:mc="http://schemas.openxmlformats.org/markup-compatibility/2006">
          <mc:Choice Requires="x14">
            <control shapeId="7580" r:id="rId126" name="Option Button 412">
              <controlPr defaultSize="0" autoFill="0" autoLine="0" autoPict="0">
                <anchor moveWithCells="1">
                  <from>
                    <xdr:col>8</xdr:col>
                    <xdr:colOff>533400</xdr:colOff>
                    <xdr:row>151</xdr:row>
                    <xdr:rowOff>190500</xdr:rowOff>
                  </from>
                  <to>
                    <xdr:col>9</xdr:col>
                    <xdr:colOff>0</xdr:colOff>
                    <xdr:row>152</xdr:row>
                    <xdr:rowOff>203200</xdr:rowOff>
                  </to>
                </anchor>
              </controlPr>
            </control>
          </mc:Choice>
        </mc:AlternateContent>
        <mc:AlternateContent xmlns:mc="http://schemas.openxmlformats.org/markup-compatibility/2006">
          <mc:Choice Requires="x14">
            <control shapeId="7581" r:id="rId127" name="Option Button 413">
              <controlPr defaultSize="0" autoFill="0" autoLine="0" autoPict="0">
                <anchor moveWithCells="1">
                  <from>
                    <xdr:col>8</xdr:col>
                    <xdr:colOff>533400</xdr:colOff>
                    <xdr:row>150</xdr:row>
                    <xdr:rowOff>190500</xdr:rowOff>
                  </from>
                  <to>
                    <xdr:col>9</xdr:col>
                    <xdr:colOff>0</xdr:colOff>
                    <xdr:row>151</xdr:row>
                    <xdr:rowOff>203200</xdr:rowOff>
                  </to>
                </anchor>
              </controlPr>
            </control>
          </mc:Choice>
        </mc:AlternateContent>
        <mc:AlternateContent xmlns:mc="http://schemas.openxmlformats.org/markup-compatibility/2006">
          <mc:Choice Requires="x14">
            <control shapeId="7582" r:id="rId128" name="Option Button 414">
              <controlPr defaultSize="0" autoFill="0" autoLine="0" autoPict="0">
                <anchor moveWithCells="1">
                  <from>
                    <xdr:col>8</xdr:col>
                    <xdr:colOff>533400</xdr:colOff>
                    <xdr:row>149</xdr:row>
                    <xdr:rowOff>190500</xdr:rowOff>
                  </from>
                  <to>
                    <xdr:col>9</xdr:col>
                    <xdr:colOff>0</xdr:colOff>
                    <xdr:row>150</xdr:row>
                    <xdr:rowOff>203200</xdr:rowOff>
                  </to>
                </anchor>
              </controlPr>
            </control>
          </mc:Choice>
        </mc:AlternateContent>
        <mc:AlternateContent xmlns:mc="http://schemas.openxmlformats.org/markup-compatibility/2006">
          <mc:Choice Requires="x14">
            <control shapeId="7583" r:id="rId129" name="Option Button 415">
              <controlPr defaultSize="0" autoFill="0" autoLine="0" autoPict="0">
                <anchor moveWithCells="1">
                  <from>
                    <xdr:col>8</xdr:col>
                    <xdr:colOff>533400</xdr:colOff>
                    <xdr:row>148</xdr:row>
                    <xdr:rowOff>190500</xdr:rowOff>
                  </from>
                  <to>
                    <xdr:col>9</xdr:col>
                    <xdr:colOff>0</xdr:colOff>
                    <xdr:row>149</xdr:row>
                    <xdr:rowOff>203200</xdr:rowOff>
                  </to>
                </anchor>
              </controlPr>
            </control>
          </mc:Choice>
        </mc:AlternateContent>
        <mc:AlternateContent xmlns:mc="http://schemas.openxmlformats.org/markup-compatibility/2006">
          <mc:Choice Requires="x14">
            <control shapeId="7584" r:id="rId130" name="Option Button 416">
              <controlPr defaultSize="0" autoFill="0" autoLine="0" autoPict="0">
                <anchor moveWithCells="1">
                  <from>
                    <xdr:col>8</xdr:col>
                    <xdr:colOff>533400</xdr:colOff>
                    <xdr:row>147</xdr:row>
                    <xdr:rowOff>990600</xdr:rowOff>
                  </from>
                  <to>
                    <xdr:col>9</xdr:col>
                    <xdr:colOff>0</xdr:colOff>
                    <xdr:row>148</xdr:row>
                    <xdr:rowOff>203200</xdr:rowOff>
                  </to>
                </anchor>
              </controlPr>
            </control>
          </mc:Choice>
        </mc:AlternateContent>
        <mc:AlternateContent xmlns:mc="http://schemas.openxmlformats.org/markup-compatibility/2006">
          <mc:Choice Requires="x14">
            <control shapeId="7586" r:id="rId131" name="Group Box 418">
              <controlPr locked="0" defaultSize="0" autoFill="0" autoPict="0">
                <anchor moveWithCells="1">
                  <from>
                    <xdr:col>2</xdr:col>
                    <xdr:colOff>0</xdr:colOff>
                    <xdr:row>162</xdr:row>
                    <xdr:rowOff>0</xdr:rowOff>
                  </from>
                  <to>
                    <xdr:col>2</xdr:col>
                    <xdr:colOff>381000</xdr:colOff>
                    <xdr:row>167</xdr:row>
                    <xdr:rowOff>0</xdr:rowOff>
                  </to>
                </anchor>
              </controlPr>
            </control>
          </mc:Choice>
        </mc:AlternateContent>
        <mc:AlternateContent xmlns:mc="http://schemas.openxmlformats.org/markup-compatibility/2006">
          <mc:Choice Requires="x14">
            <control shapeId="7587" r:id="rId132" name="Group Box 419">
              <controlPr locked="0" defaultSize="0" autoFill="0" autoPict="0">
                <anchor moveWithCells="1">
                  <from>
                    <xdr:col>2</xdr:col>
                    <xdr:colOff>0</xdr:colOff>
                    <xdr:row>169</xdr:row>
                    <xdr:rowOff>0</xdr:rowOff>
                  </from>
                  <to>
                    <xdr:col>2</xdr:col>
                    <xdr:colOff>381000</xdr:colOff>
                    <xdr:row>174</xdr:row>
                    <xdr:rowOff>0</xdr:rowOff>
                  </to>
                </anchor>
              </controlPr>
            </control>
          </mc:Choice>
        </mc:AlternateContent>
        <mc:AlternateContent xmlns:mc="http://schemas.openxmlformats.org/markup-compatibility/2006">
          <mc:Choice Requires="x14">
            <control shapeId="7588" r:id="rId133" name="Group Box 420">
              <controlPr locked="0" defaultSize="0" autoFill="0" autoPict="0">
                <anchor moveWithCells="1">
                  <from>
                    <xdr:col>2</xdr:col>
                    <xdr:colOff>0</xdr:colOff>
                    <xdr:row>176</xdr:row>
                    <xdr:rowOff>0</xdr:rowOff>
                  </from>
                  <to>
                    <xdr:col>2</xdr:col>
                    <xdr:colOff>381000</xdr:colOff>
                    <xdr:row>181</xdr:row>
                    <xdr:rowOff>0</xdr:rowOff>
                  </to>
                </anchor>
              </controlPr>
            </control>
          </mc:Choice>
        </mc:AlternateContent>
        <mc:AlternateContent xmlns:mc="http://schemas.openxmlformats.org/markup-compatibility/2006">
          <mc:Choice Requires="x14">
            <control shapeId="7589" r:id="rId134" name="Group Box 421">
              <controlPr locked="0" defaultSize="0" autoFill="0" autoPict="0">
                <anchor moveWithCells="1">
                  <from>
                    <xdr:col>2</xdr:col>
                    <xdr:colOff>0</xdr:colOff>
                    <xdr:row>183</xdr:row>
                    <xdr:rowOff>0</xdr:rowOff>
                  </from>
                  <to>
                    <xdr:col>2</xdr:col>
                    <xdr:colOff>381000</xdr:colOff>
                    <xdr:row>188</xdr:row>
                    <xdr:rowOff>0</xdr:rowOff>
                  </to>
                </anchor>
              </controlPr>
            </control>
          </mc:Choice>
        </mc:AlternateContent>
        <mc:AlternateContent xmlns:mc="http://schemas.openxmlformats.org/markup-compatibility/2006">
          <mc:Choice Requires="x14">
            <control shapeId="7590" r:id="rId135" name="Group Box 422">
              <controlPr locked="0" defaultSize="0" autoFill="0" autoPict="0">
                <anchor moveWithCells="1">
                  <from>
                    <xdr:col>2</xdr:col>
                    <xdr:colOff>0</xdr:colOff>
                    <xdr:row>192</xdr:row>
                    <xdr:rowOff>0</xdr:rowOff>
                  </from>
                  <to>
                    <xdr:col>2</xdr:col>
                    <xdr:colOff>381000</xdr:colOff>
                    <xdr:row>197</xdr:row>
                    <xdr:rowOff>0</xdr:rowOff>
                  </to>
                </anchor>
              </controlPr>
            </control>
          </mc:Choice>
        </mc:AlternateContent>
        <mc:AlternateContent xmlns:mc="http://schemas.openxmlformats.org/markup-compatibility/2006">
          <mc:Choice Requires="x14">
            <control shapeId="7591" r:id="rId136" name="Group Box 423">
              <controlPr locked="0" defaultSize="0" autoFill="0" autoPict="0">
                <anchor moveWithCells="1">
                  <from>
                    <xdr:col>2</xdr:col>
                    <xdr:colOff>0</xdr:colOff>
                    <xdr:row>200</xdr:row>
                    <xdr:rowOff>0</xdr:rowOff>
                  </from>
                  <to>
                    <xdr:col>2</xdr:col>
                    <xdr:colOff>381000</xdr:colOff>
                    <xdr:row>205</xdr:row>
                    <xdr:rowOff>0</xdr:rowOff>
                  </to>
                </anchor>
              </controlPr>
            </control>
          </mc:Choice>
        </mc:AlternateContent>
        <mc:AlternateContent xmlns:mc="http://schemas.openxmlformats.org/markup-compatibility/2006">
          <mc:Choice Requires="x14">
            <control shapeId="7592" r:id="rId137" name="Group Box 424">
              <controlPr locked="0" defaultSize="0" autoFill="0" autoPict="0">
                <anchor moveWithCells="1">
                  <from>
                    <xdr:col>2</xdr:col>
                    <xdr:colOff>0</xdr:colOff>
                    <xdr:row>207</xdr:row>
                    <xdr:rowOff>0</xdr:rowOff>
                  </from>
                  <to>
                    <xdr:col>2</xdr:col>
                    <xdr:colOff>381000</xdr:colOff>
                    <xdr:row>212</xdr:row>
                    <xdr:rowOff>0</xdr:rowOff>
                  </to>
                </anchor>
              </controlPr>
            </control>
          </mc:Choice>
        </mc:AlternateContent>
        <mc:AlternateContent xmlns:mc="http://schemas.openxmlformats.org/markup-compatibility/2006">
          <mc:Choice Requires="x14">
            <control shapeId="7593" r:id="rId138" name="Group Box 425">
              <controlPr locked="0" defaultSize="0" autoFill="0" autoPict="0">
                <anchor moveWithCells="1">
                  <from>
                    <xdr:col>2</xdr:col>
                    <xdr:colOff>0</xdr:colOff>
                    <xdr:row>214</xdr:row>
                    <xdr:rowOff>0</xdr:rowOff>
                  </from>
                  <to>
                    <xdr:col>2</xdr:col>
                    <xdr:colOff>381000</xdr:colOff>
                    <xdr:row>219</xdr:row>
                    <xdr:rowOff>0</xdr:rowOff>
                  </to>
                </anchor>
              </controlPr>
            </control>
          </mc:Choice>
        </mc:AlternateContent>
        <mc:AlternateContent xmlns:mc="http://schemas.openxmlformats.org/markup-compatibility/2006">
          <mc:Choice Requires="x14">
            <control shapeId="7594" r:id="rId139" name="Group Box 426">
              <controlPr locked="0" defaultSize="0" autoFill="0" autoPict="0">
                <anchor moveWithCells="1">
                  <from>
                    <xdr:col>2</xdr:col>
                    <xdr:colOff>0</xdr:colOff>
                    <xdr:row>221</xdr:row>
                    <xdr:rowOff>0</xdr:rowOff>
                  </from>
                  <to>
                    <xdr:col>2</xdr:col>
                    <xdr:colOff>381000</xdr:colOff>
                    <xdr:row>226</xdr:row>
                    <xdr:rowOff>0</xdr:rowOff>
                  </to>
                </anchor>
              </controlPr>
            </control>
          </mc:Choice>
        </mc:AlternateContent>
        <mc:AlternateContent xmlns:mc="http://schemas.openxmlformats.org/markup-compatibility/2006">
          <mc:Choice Requires="x14">
            <control shapeId="7595" r:id="rId140" name="Group Box 427">
              <controlPr locked="0" defaultSize="0" autoFill="0" autoPict="0">
                <anchor moveWithCells="1">
                  <from>
                    <xdr:col>2</xdr:col>
                    <xdr:colOff>0</xdr:colOff>
                    <xdr:row>228</xdr:row>
                    <xdr:rowOff>0</xdr:rowOff>
                  </from>
                  <to>
                    <xdr:col>2</xdr:col>
                    <xdr:colOff>381000</xdr:colOff>
                    <xdr:row>233</xdr:row>
                    <xdr:rowOff>0</xdr:rowOff>
                  </to>
                </anchor>
              </controlPr>
            </control>
          </mc:Choice>
        </mc:AlternateContent>
        <mc:AlternateContent xmlns:mc="http://schemas.openxmlformats.org/markup-compatibility/2006">
          <mc:Choice Requires="x14">
            <control shapeId="7596" r:id="rId141" name="Group Box 428">
              <controlPr locked="0" defaultSize="0" autoFill="0" autoPict="0">
                <anchor moveWithCells="1">
                  <from>
                    <xdr:col>2</xdr:col>
                    <xdr:colOff>0</xdr:colOff>
                    <xdr:row>235</xdr:row>
                    <xdr:rowOff>0</xdr:rowOff>
                  </from>
                  <to>
                    <xdr:col>2</xdr:col>
                    <xdr:colOff>381000</xdr:colOff>
                    <xdr:row>240</xdr:row>
                    <xdr:rowOff>0</xdr:rowOff>
                  </to>
                </anchor>
              </controlPr>
            </control>
          </mc:Choice>
        </mc:AlternateContent>
        <mc:AlternateContent xmlns:mc="http://schemas.openxmlformats.org/markup-compatibility/2006">
          <mc:Choice Requires="x14">
            <control shapeId="7597" r:id="rId142" name="Check Box 429">
              <controlPr locked="0" defaultSize="0" autoFill="0" autoLine="0" autoPict="0">
                <anchor moveWithCells="1">
                  <from>
                    <xdr:col>2</xdr:col>
                    <xdr:colOff>88900</xdr:colOff>
                    <xdr:row>165</xdr:row>
                    <xdr:rowOff>336550</xdr:rowOff>
                  </from>
                  <to>
                    <xdr:col>2</xdr:col>
                    <xdr:colOff>393700</xdr:colOff>
                    <xdr:row>167</xdr:row>
                    <xdr:rowOff>12700</xdr:rowOff>
                  </to>
                </anchor>
              </controlPr>
            </control>
          </mc:Choice>
        </mc:AlternateContent>
        <mc:AlternateContent xmlns:mc="http://schemas.openxmlformats.org/markup-compatibility/2006">
          <mc:Choice Requires="x14">
            <control shapeId="7598" r:id="rId143" name="Check Box 430">
              <controlPr locked="0" defaultSize="0" autoFill="0" autoLine="0" autoPict="0">
                <anchor moveWithCells="1">
                  <from>
                    <xdr:col>2</xdr:col>
                    <xdr:colOff>88900</xdr:colOff>
                    <xdr:row>165</xdr:row>
                    <xdr:rowOff>69850</xdr:rowOff>
                  </from>
                  <to>
                    <xdr:col>2</xdr:col>
                    <xdr:colOff>393700</xdr:colOff>
                    <xdr:row>165</xdr:row>
                    <xdr:rowOff>279400</xdr:rowOff>
                  </to>
                </anchor>
              </controlPr>
            </control>
          </mc:Choice>
        </mc:AlternateContent>
        <mc:AlternateContent xmlns:mc="http://schemas.openxmlformats.org/markup-compatibility/2006">
          <mc:Choice Requires="x14">
            <control shapeId="7599" r:id="rId144" name="Check Box 431">
              <controlPr locked="0" defaultSize="0" autoFill="0" autoLine="0" autoPict="0">
                <anchor moveWithCells="1">
                  <from>
                    <xdr:col>2</xdr:col>
                    <xdr:colOff>88900</xdr:colOff>
                    <xdr:row>164</xdr:row>
                    <xdr:rowOff>69850</xdr:rowOff>
                  </from>
                  <to>
                    <xdr:col>2</xdr:col>
                    <xdr:colOff>393700</xdr:colOff>
                    <xdr:row>164</xdr:row>
                    <xdr:rowOff>298450</xdr:rowOff>
                  </to>
                </anchor>
              </controlPr>
            </control>
          </mc:Choice>
        </mc:AlternateContent>
        <mc:AlternateContent xmlns:mc="http://schemas.openxmlformats.org/markup-compatibility/2006">
          <mc:Choice Requires="x14">
            <control shapeId="7600" r:id="rId145" name="Check Box 432">
              <controlPr locked="0" defaultSize="0" autoFill="0" autoLine="0" autoPict="0">
                <anchor moveWithCells="1">
                  <from>
                    <xdr:col>2</xdr:col>
                    <xdr:colOff>88900</xdr:colOff>
                    <xdr:row>162</xdr:row>
                    <xdr:rowOff>184150</xdr:rowOff>
                  </from>
                  <to>
                    <xdr:col>2</xdr:col>
                    <xdr:colOff>393700</xdr:colOff>
                    <xdr:row>164</xdr:row>
                    <xdr:rowOff>12700</xdr:rowOff>
                  </to>
                </anchor>
              </controlPr>
            </control>
          </mc:Choice>
        </mc:AlternateContent>
        <mc:AlternateContent xmlns:mc="http://schemas.openxmlformats.org/markup-compatibility/2006">
          <mc:Choice Requires="x14">
            <control shapeId="7601" r:id="rId146" name="Check Box 433">
              <controlPr locked="0" defaultSize="0" autoFill="0" autoLine="0" autoPict="0">
                <anchor moveWithCells="1">
                  <from>
                    <xdr:col>2</xdr:col>
                    <xdr:colOff>88900</xdr:colOff>
                    <xdr:row>161</xdr:row>
                    <xdr:rowOff>342900</xdr:rowOff>
                  </from>
                  <to>
                    <xdr:col>2</xdr:col>
                    <xdr:colOff>393700</xdr:colOff>
                    <xdr:row>163</xdr:row>
                    <xdr:rowOff>12700</xdr:rowOff>
                  </to>
                </anchor>
              </controlPr>
            </control>
          </mc:Choice>
        </mc:AlternateContent>
        <mc:AlternateContent xmlns:mc="http://schemas.openxmlformats.org/markup-compatibility/2006">
          <mc:Choice Requires="x14">
            <control shapeId="7602" r:id="rId147" name="Check Box 434">
              <controlPr locked="0" defaultSize="0" autoFill="0" autoLine="0" autoPict="0">
                <anchor moveWithCells="1">
                  <from>
                    <xdr:col>2</xdr:col>
                    <xdr:colOff>88900</xdr:colOff>
                    <xdr:row>172</xdr:row>
                    <xdr:rowOff>184150</xdr:rowOff>
                  </from>
                  <to>
                    <xdr:col>2</xdr:col>
                    <xdr:colOff>393700</xdr:colOff>
                    <xdr:row>174</xdr:row>
                    <xdr:rowOff>12700</xdr:rowOff>
                  </to>
                </anchor>
              </controlPr>
            </control>
          </mc:Choice>
        </mc:AlternateContent>
        <mc:AlternateContent xmlns:mc="http://schemas.openxmlformats.org/markup-compatibility/2006">
          <mc:Choice Requires="x14">
            <control shapeId="7603" r:id="rId148" name="Check Box 435">
              <controlPr locked="0" defaultSize="0" autoFill="0" autoLine="0" autoPict="0">
                <anchor moveWithCells="1">
                  <from>
                    <xdr:col>2</xdr:col>
                    <xdr:colOff>88900</xdr:colOff>
                    <xdr:row>171</xdr:row>
                    <xdr:rowOff>184150</xdr:rowOff>
                  </from>
                  <to>
                    <xdr:col>2</xdr:col>
                    <xdr:colOff>393700</xdr:colOff>
                    <xdr:row>173</xdr:row>
                    <xdr:rowOff>12700</xdr:rowOff>
                  </to>
                </anchor>
              </controlPr>
            </control>
          </mc:Choice>
        </mc:AlternateContent>
        <mc:AlternateContent xmlns:mc="http://schemas.openxmlformats.org/markup-compatibility/2006">
          <mc:Choice Requires="x14">
            <control shapeId="7604" r:id="rId149" name="Check Box 436">
              <controlPr locked="0" defaultSize="0" autoFill="0" autoLine="0" autoPict="0">
                <anchor moveWithCells="1">
                  <from>
                    <xdr:col>2</xdr:col>
                    <xdr:colOff>88900</xdr:colOff>
                    <xdr:row>170</xdr:row>
                    <xdr:rowOff>336550</xdr:rowOff>
                  </from>
                  <to>
                    <xdr:col>2</xdr:col>
                    <xdr:colOff>393700</xdr:colOff>
                    <xdr:row>172</xdr:row>
                    <xdr:rowOff>12700</xdr:rowOff>
                  </to>
                </anchor>
              </controlPr>
            </control>
          </mc:Choice>
        </mc:AlternateContent>
        <mc:AlternateContent xmlns:mc="http://schemas.openxmlformats.org/markup-compatibility/2006">
          <mc:Choice Requires="x14">
            <control shapeId="7605" r:id="rId150" name="Check Box 437">
              <controlPr locked="0" defaultSize="0" autoFill="0" autoLine="0" autoPict="0">
                <anchor moveWithCells="1">
                  <from>
                    <xdr:col>2</xdr:col>
                    <xdr:colOff>88900</xdr:colOff>
                    <xdr:row>170</xdr:row>
                    <xdr:rowOff>50800</xdr:rowOff>
                  </from>
                  <to>
                    <xdr:col>2</xdr:col>
                    <xdr:colOff>393700</xdr:colOff>
                    <xdr:row>170</xdr:row>
                    <xdr:rowOff>266700</xdr:rowOff>
                  </to>
                </anchor>
              </controlPr>
            </control>
          </mc:Choice>
        </mc:AlternateContent>
        <mc:AlternateContent xmlns:mc="http://schemas.openxmlformats.org/markup-compatibility/2006">
          <mc:Choice Requires="x14">
            <control shapeId="7606" r:id="rId151" name="Check Box 438">
              <controlPr locked="0" defaultSize="0" autoFill="0" autoLine="0" autoPict="0">
                <anchor moveWithCells="1">
                  <from>
                    <xdr:col>2</xdr:col>
                    <xdr:colOff>88900</xdr:colOff>
                    <xdr:row>169</xdr:row>
                    <xdr:rowOff>38100</xdr:rowOff>
                  </from>
                  <to>
                    <xdr:col>2</xdr:col>
                    <xdr:colOff>393700</xdr:colOff>
                    <xdr:row>169</xdr:row>
                    <xdr:rowOff>260350</xdr:rowOff>
                  </to>
                </anchor>
              </controlPr>
            </control>
          </mc:Choice>
        </mc:AlternateContent>
        <mc:AlternateContent xmlns:mc="http://schemas.openxmlformats.org/markup-compatibility/2006">
          <mc:Choice Requires="x14">
            <control shapeId="7607" r:id="rId152" name="Check Box 439">
              <controlPr locked="0" defaultSize="0" autoFill="0" autoLine="0" autoPict="0">
                <anchor moveWithCells="1">
                  <from>
                    <xdr:col>2</xdr:col>
                    <xdr:colOff>88900</xdr:colOff>
                    <xdr:row>179</xdr:row>
                    <xdr:rowOff>184150</xdr:rowOff>
                  </from>
                  <to>
                    <xdr:col>2</xdr:col>
                    <xdr:colOff>393700</xdr:colOff>
                    <xdr:row>181</xdr:row>
                    <xdr:rowOff>12700</xdr:rowOff>
                  </to>
                </anchor>
              </controlPr>
            </control>
          </mc:Choice>
        </mc:AlternateContent>
        <mc:AlternateContent xmlns:mc="http://schemas.openxmlformats.org/markup-compatibility/2006">
          <mc:Choice Requires="x14">
            <control shapeId="7608" r:id="rId153" name="Check Box 440">
              <controlPr locked="0" defaultSize="0" autoFill="0" autoLine="0" autoPict="0">
                <anchor moveWithCells="1">
                  <from>
                    <xdr:col>2</xdr:col>
                    <xdr:colOff>88900</xdr:colOff>
                    <xdr:row>178</xdr:row>
                    <xdr:rowOff>184150</xdr:rowOff>
                  </from>
                  <to>
                    <xdr:col>2</xdr:col>
                    <xdr:colOff>393700</xdr:colOff>
                    <xdr:row>180</xdr:row>
                    <xdr:rowOff>12700</xdr:rowOff>
                  </to>
                </anchor>
              </controlPr>
            </control>
          </mc:Choice>
        </mc:AlternateContent>
        <mc:AlternateContent xmlns:mc="http://schemas.openxmlformats.org/markup-compatibility/2006">
          <mc:Choice Requires="x14">
            <control shapeId="7609" r:id="rId154" name="Check Box 441">
              <controlPr locked="0" defaultSize="0" autoFill="0" autoLine="0" autoPict="0">
                <anchor moveWithCells="1">
                  <from>
                    <xdr:col>2</xdr:col>
                    <xdr:colOff>88900</xdr:colOff>
                    <xdr:row>177</xdr:row>
                    <xdr:rowOff>184150</xdr:rowOff>
                  </from>
                  <to>
                    <xdr:col>2</xdr:col>
                    <xdr:colOff>393700</xdr:colOff>
                    <xdr:row>179</xdr:row>
                    <xdr:rowOff>12700</xdr:rowOff>
                  </to>
                </anchor>
              </controlPr>
            </control>
          </mc:Choice>
        </mc:AlternateContent>
        <mc:AlternateContent xmlns:mc="http://schemas.openxmlformats.org/markup-compatibility/2006">
          <mc:Choice Requires="x14">
            <control shapeId="7610" r:id="rId155" name="Check Box 442">
              <controlPr locked="0" defaultSize="0" autoFill="0" autoLine="0" autoPict="0">
                <anchor moveWithCells="1">
                  <from>
                    <xdr:col>2</xdr:col>
                    <xdr:colOff>88900</xdr:colOff>
                    <xdr:row>176</xdr:row>
                    <xdr:rowOff>184150</xdr:rowOff>
                  </from>
                  <to>
                    <xdr:col>2</xdr:col>
                    <xdr:colOff>393700</xdr:colOff>
                    <xdr:row>178</xdr:row>
                    <xdr:rowOff>12700</xdr:rowOff>
                  </to>
                </anchor>
              </controlPr>
            </control>
          </mc:Choice>
        </mc:AlternateContent>
        <mc:AlternateContent xmlns:mc="http://schemas.openxmlformats.org/markup-compatibility/2006">
          <mc:Choice Requires="x14">
            <control shapeId="7611" r:id="rId156" name="Check Box 443">
              <controlPr locked="0" defaultSize="0" autoFill="0" autoLine="0" autoPict="0">
                <anchor moveWithCells="1">
                  <from>
                    <xdr:col>2</xdr:col>
                    <xdr:colOff>88900</xdr:colOff>
                    <xdr:row>175</xdr:row>
                    <xdr:rowOff>184150</xdr:rowOff>
                  </from>
                  <to>
                    <xdr:col>2</xdr:col>
                    <xdr:colOff>393700</xdr:colOff>
                    <xdr:row>177</xdr:row>
                    <xdr:rowOff>12700</xdr:rowOff>
                  </to>
                </anchor>
              </controlPr>
            </control>
          </mc:Choice>
        </mc:AlternateContent>
        <mc:AlternateContent xmlns:mc="http://schemas.openxmlformats.org/markup-compatibility/2006">
          <mc:Choice Requires="x14">
            <control shapeId="7612" r:id="rId157" name="Check Box 444">
              <controlPr locked="0" defaultSize="0" autoFill="0" autoLine="0" autoPict="0">
                <anchor moveWithCells="1">
                  <from>
                    <xdr:col>2</xdr:col>
                    <xdr:colOff>88900</xdr:colOff>
                    <xdr:row>186</xdr:row>
                    <xdr:rowOff>184150</xdr:rowOff>
                  </from>
                  <to>
                    <xdr:col>2</xdr:col>
                    <xdr:colOff>393700</xdr:colOff>
                    <xdr:row>188</xdr:row>
                    <xdr:rowOff>12700</xdr:rowOff>
                  </to>
                </anchor>
              </controlPr>
            </control>
          </mc:Choice>
        </mc:AlternateContent>
        <mc:AlternateContent xmlns:mc="http://schemas.openxmlformats.org/markup-compatibility/2006">
          <mc:Choice Requires="x14">
            <control shapeId="7613" r:id="rId158" name="Check Box 445">
              <controlPr locked="0" defaultSize="0" autoFill="0" autoLine="0" autoPict="0">
                <anchor moveWithCells="1">
                  <from>
                    <xdr:col>2</xdr:col>
                    <xdr:colOff>88900</xdr:colOff>
                    <xdr:row>185</xdr:row>
                    <xdr:rowOff>336550</xdr:rowOff>
                  </from>
                  <to>
                    <xdr:col>2</xdr:col>
                    <xdr:colOff>393700</xdr:colOff>
                    <xdr:row>187</xdr:row>
                    <xdr:rowOff>12700</xdr:rowOff>
                  </to>
                </anchor>
              </controlPr>
            </control>
          </mc:Choice>
        </mc:AlternateContent>
        <mc:AlternateContent xmlns:mc="http://schemas.openxmlformats.org/markup-compatibility/2006">
          <mc:Choice Requires="x14">
            <control shapeId="7614" r:id="rId159" name="Check Box 446">
              <controlPr locked="0" defaultSize="0" autoFill="0" autoLine="0" autoPict="0">
                <anchor moveWithCells="1">
                  <from>
                    <xdr:col>2</xdr:col>
                    <xdr:colOff>88900</xdr:colOff>
                    <xdr:row>185</xdr:row>
                    <xdr:rowOff>50800</xdr:rowOff>
                  </from>
                  <to>
                    <xdr:col>2</xdr:col>
                    <xdr:colOff>393700</xdr:colOff>
                    <xdr:row>185</xdr:row>
                    <xdr:rowOff>266700</xdr:rowOff>
                  </to>
                </anchor>
              </controlPr>
            </control>
          </mc:Choice>
        </mc:AlternateContent>
        <mc:AlternateContent xmlns:mc="http://schemas.openxmlformats.org/markup-compatibility/2006">
          <mc:Choice Requires="x14">
            <control shapeId="7615" r:id="rId160" name="Check Box 447">
              <controlPr locked="0" defaultSize="0" autoFill="0" autoLine="0" autoPict="0">
                <anchor moveWithCells="1">
                  <from>
                    <xdr:col>2</xdr:col>
                    <xdr:colOff>88900</xdr:colOff>
                    <xdr:row>184</xdr:row>
                    <xdr:rowOff>69850</xdr:rowOff>
                  </from>
                  <to>
                    <xdr:col>2</xdr:col>
                    <xdr:colOff>393700</xdr:colOff>
                    <xdr:row>184</xdr:row>
                    <xdr:rowOff>279400</xdr:rowOff>
                  </to>
                </anchor>
              </controlPr>
            </control>
          </mc:Choice>
        </mc:AlternateContent>
        <mc:AlternateContent xmlns:mc="http://schemas.openxmlformats.org/markup-compatibility/2006">
          <mc:Choice Requires="x14">
            <control shapeId="7616" r:id="rId161" name="Check Box 448">
              <controlPr locked="0" defaultSize="0" autoFill="0" autoLine="0" autoPict="0">
                <anchor moveWithCells="1">
                  <from>
                    <xdr:col>2</xdr:col>
                    <xdr:colOff>88900</xdr:colOff>
                    <xdr:row>183</xdr:row>
                    <xdr:rowOff>69850</xdr:rowOff>
                  </from>
                  <to>
                    <xdr:col>2</xdr:col>
                    <xdr:colOff>393700</xdr:colOff>
                    <xdr:row>183</xdr:row>
                    <xdr:rowOff>279400</xdr:rowOff>
                  </to>
                </anchor>
              </controlPr>
            </control>
          </mc:Choice>
        </mc:AlternateContent>
        <mc:AlternateContent xmlns:mc="http://schemas.openxmlformats.org/markup-compatibility/2006">
          <mc:Choice Requires="x14">
            <control shapeId="7617" r:id="rId162" name="Check Box 449">
              <controlPr locked="0" defaultSize="0" autoFill="0" autoLine="0" autoPict="0">
                <anchor moveWithCells="1">
                  <from>
                    <xdr:col>2</xdr:col>
                    <xdr:colOff>88900</xdr:colOff>
                    <xdr:row>195</xdr:row>
                    <xdr:rowOff>184150</xdr:rowOff>
                  </from>
                  <to>
                    <xdr:col>2</xdr:col>
                    <xdr:colOff>393700</xdr:colOff>
                    <xdr:row>197</xdr:row>
                    <xdr:rowOff>12700</xdr:rowOff>
                  </to>
                </anchor>
              </controlPr>
            </control>
          </mc:Choice>
        </mc:AlternateContent>
        <mc:AlternateContent xmlns:mc="http://schemas.openxmlformats.org/markup-compatibility/2006">
          <mc:Choice Requires="x14">
            <control shapeId="7618" r:id="rId163" name="Check Box 450">
              <controlPr locked="0" defaultSize="0" autoFill="0" autoLine="0" autoPict="0">
                <anchor moveWithCells="1">
                  <from>
                    <xdr:col>2</xdr:col>
                    <xdr:colOff>88900</xdr:colOff>
                    <xdr:row>194</xdr:row>
                    <xdr:rowOff>184150</xdr:rowOff>
                  </from>
                  <to>
                    <xdr:col>2</xdr:col>
                    <xdr:colOff>393700</xdr:colOff>
                    <xdr:row>196</xdr:row>
                    <xdr:rowOff>12700</xdr:rowOff>
                  </to>
                </anchor>
              </controlPr>
            </control>
          </mc:Choice>
        </mc:AlternateContent>
        <mc:AlternateContent xmlns:mc="http://schemas.openxmlformats.org/markup-compatibility/2006">
          <mc:Choice Requires="x14">
            <control shapeId="7619" r:id="rId164" name="Check Box 451">
              <controlPr locked="0" defaultSize="0" autoFill="0" autoLine="0" autoPict="0">
                <anchor moveWithCells="1">
                  <from>
                    <xdr:col>2</xdr:col>
                    <xdr:colOff>88900</xdr:colOff>
                    <xdr:row>193</xdr:row>
                    <xdr:rowOff>184150</xdr:rowOff>
                  </from>
                  <to>
                    <xdr:col>2</xdr:col>
                    <xdr:colOff>393700</xdr:colOff>
                    <xdr:row>195</xdr:row>
                    <xdr:rowOff>12700</xdr:rowOff>
                  </to>
                </anchor>
              </controlPr>
            </control>
          </mc:Choice>
        </mc:AlternateContent>
        <mc:AlternateContent xmlns:mc="http://schemas.openxmlformats.org/markup-compatibility/2006">
          <mc:Choice Requires="x14">
            <control shapeId="7620" r:id="rId165" name="Check Box 452">
              <controlPr locked="0" defaultSize="0" autoFill="0" autoLine="0" autoPict="0">
                <anchor moveWithCells="1">
                  <from>
                    <xdr:col>2</xdr:col>
                    <xdr:colOff>88900</xdr:colOff>
                    <xdr:row>192</xdr:row>
                    <xdr:rowOff>184150</xdr:rowOff>
                  </from>
                  <to>
                    <xdr:col>2</xdr:col>
                    <xdr:colOff>393700</xdr:colOff>
                    <xdr:row>194</xdr:row>
                    <xdr:rowOff>12700</xdr:rowOff>
                  </to>
                </anchor>
              </controlPr>
            </control>
          </mc:Choice>
        </mc:AlternateContent>
        <mc:AlternateContent xmlns:mc="http://schemas.openxmlformats.org/markup-compatibility/2006">
          <mc:Choice Requires="x14">
            <control shapeId="7621" r:id="rId166" name="Check Box 453">
              <controlPr locked="0" defaultSize="0" autoFill="0" autoLine="0" autoPict="0">
                <anchor moveWithCells="1">
                  <from>
                    <xdr:col>2</xdr:col>
                    <xdr:colOff>88900</xdr:colOff>
                    <xdr:row>191</xdr:row>
                    <xdr:rowOff>184150</xdr:rowOff>
                  </from>
                  <to>
                    <xdr:col>2</xdr:col>
                    <xdr:colOff>393700</xdr:colOff>
                    <xdr:row>193</xdr:row>
                    <xdr:rowOff>12700</xdr:rowOff>
                  </to>
                </anchor>
              </controlPr>
            </control>
          </mc:Choice>
        </mc:AlternateContent>
        <mc:AlternateContent xmlns:mc="http://schemas.openxmlformats.org/markup-compatibility/2006">
          <mc:Choice Requires="x14">
            <control shapeId="7622" r:id="rId167" name="Check Box 454">
              <controlPr locked="0" defaultSize="0" autoFill="0" autoLine="0" autoPict="0">
                <anchor moveWithCells="1">
                  <from>
                    <xdr:col>2</xdr:col>
                    <xdr:colOff>88900</xdr:colOff>
                    <xdr:row>203</xdr:row>
                    <xdr:rowOff>184150</xdr:rowOff>
                  </from>
                  <to>
                    <xdr:col>2</xdr:col>
                    <xdr:colOff>393700</xdr:colOff>
                    <xdr:row>205</xdr:row>
                    <xdr:rowOff>12700</xdr:rowOff>
                  </to>
                </anchor>
              </controlPr>
            </control>
          </mc:Choice>
        </mc:AlternateContent>
        <mc:AlternateContent xmlns:mc="http://schemas.openxmlformats.org/markup-compatibility/2006">
          <mc:Choice Requires="x14">
            <control shapeId="7623" r:id="rId168" name="Check Box 455">
              <controlPr locked="0" defaultSize="0" autoFill="0" autoLine="0" autoPict="0">
                <anchor moveWithCells="1">
                  <from>
                    <xdr:col>2</xdr:col>
                    <xdr:colOff>88900</xdr:colOff>
                    <xdr:row>202</xdr:row>
                    <xdr:rowOff>184150</xdr:rowOff>
                  </from>
                  <to>
                    <xdr:col>2</xdr:col>
                    <xdr:colOff>393700</xdr:colOff>
                    <xdr:row>204</xdr:row>
                    <xdr:rowOff>12700</xdr:rowOff>
                  </to>
                </anchor>
              </controlPr>
            </control>
          </mc:Choice>
        </mc:AlternateContent>
        <mc:AlternateContent xmlns:mc="http://schemas.openxmlformats.org/markup-compatibility/2006">
          <mc:Choice Requires="x14">
            <control shapeId="7624" r:id="rId169" name="Check Box 456">
              <controlPr locked="0" defaultSize="0" autoFill="0" autoLine="0" autoPict="0">
                <anchor moveWithCells="1">
                  <from>
                    <xdr:col>2</xdr:col>
                    <xdr:colOff>88900</xdr:colOff>
                    <xdr:row>201</xdr:row>
                    <xdr:rowOff>184150</xdr:rowOff>
                  </from>
                  <to>
                    <xdr:col>2</xdr:col>
                    <xdr:colOff>393700</xdr:colOff>
                    <xdr:row>203</xdr:row>
                    <xdr:rowOff>12700</xdr:rowOff>
                  </to>
                </anchor>
              </controlPr>
            </control>
          </mc:Choice>
        </mc:AlternateContent>
        <mc:AlternateContent xmlns:mc="http://schemas.openxmlformats.org/markup-compatibility/2006">
          <mc:Choice Requires="x14">
            <control shapeId="7625" r:id="rId170" name="Check Box 457">
              <controlPr locked="0" defaultSize="0" autoFill="0" autoLine="0" autoPict="0">
                <anchor moveWithCells="1">
                  <from>
                    <xdr:col>2</xdr:col>
                    <xdr:colOff>88900</xdr:colOff>
                    <xdr:row>200</xdr:row>
                    <xdr:rowOff>184150</xdr:rowOff>
                  </from>
                  <to>
                    <xdr:col>2</xdr:col>
                    <xdr:colOff>393700</xdr:colOff>
                    <xdr:row>202</xdr:row>
                    <xdr:rowOff>12700</xdr:rowOff>
                  </to>
                </anchor>
              </controlPr>
            </control>
          </mc:Choice>
        </mc:AlternateContent>
        <mc:AlternateContent xmlns:mc="http://schemas.openxmlformats.org/markup-compatibility/2006">
          <mc:Choice Requires="x14">
            <control shapeId="7626" r:id="rId171" name="Check Box 458">
              <controlPr locked="0" defaultSize="0" autoFill="0" autoLine="0" autoPict="0">
                <anchor moveWithCells="1">
                  <from>
                    <xdr:col>2</xdr:col>
                    <xdr:colOff>88900</xdr:colOff>
                    <xdr:row>199</xdr:row>
                    <xdr:rowOff>184150</xdr:rowOff>
                  </from>
                  <to>
                    <xdr:col>2</xdr:col>
                    <xdr:colOff>393700</xdr:colOff>
                    <xdr:row>201</xdr:row>
                    <xdr:rowOff>12700</xdr:rowOff>
                  </to>
                </anchor>
              </controlPr>
            </control>
          </mc:Choice>
        </mc:AlternateContent>
        <mc:AlternateContent xmlns:mc="http://schemas.openxmlformats.org/markup-compatibility/2006">
          <mc:Choice Requires="x14">
            <control shapeId="7627" r:id="rId172" name="Check Box 459">
              <controlPr locked="0" defaultSize="0" autoFill="0" autoLine="0" autoPict="0">
                <anchor moveWithCells="1">
                  <from>
                    <xdr:col>2</xdr:col>
                    <xdr:colOff>88900</xdr:colOff>
                    <xdr:row>210</xdr:row>
                    <xdr:rowOff>184150</xdr:rowOff>
                  </from>
                  <to>
                    <xdr:col>2</xdr:col>
                    <xdr:colOff>393700</xdr:colOff>
                    <xdr:row>212</xdr:row>
                    <xdr:rowOff>12700</xdr:rowOff>
                  </to>
                </anchor>
              </controlPr>
            </control>
          </mc:Choice>
        </mc:AlternateContent>
        <mc:AlternateContent xmlns:mc="http://schemas.openxmlformats.org/markup-compatibility/2006">
          <mc:Choice Requires="x14">
            <control shapeId="7628" r:id="rId173" name="Check Box 460">
              <controlPr locked="0" defaultSize="0" autoFill="0" autoLine="0" autoPict="0">
                <anchor moveWithCells="1">
                  <from>
                    <xdr:col>2</xdr:col>
                    <xdr:colOff>88900</xdr:colOff>
                    <xdr:row>209</xdr:row>
                    <xdr:rowOff>184150</xdr:rowOff>
                  </from>
                  <to>
                    <xdr:col>2</xdr:col>
                    <xdr:colOff>393700</xdr:colOff>
                    <xdr:row>211</xdr:row>
                    <xdr:rowOff>12700</xdr:rowOff>
                  </to>
                </anchor>
              </controlPr>
            </control>
          </mc:Choice>
        </mc:AlternateContent>
        <mc:AlternateContent xmlns:mc="http://schemas.openxmlformats.org/markup-compatibility/2006">
          <mc:Choice Requires="x14">
            <control shapeId="7629" r:id="rId174" name="Check Box 461">
              <controlPr locked="0" defaultSize="0" autoFill="0" autoLine="0" autoPict="0">
                <anchor moveWithCells="1">
                  <from>
                    <xdr:col>2</xdr:col>
                    <xdr:colOff>88900</xdr:colOff>
                    <xdr:row>208</xdr:row>
                    <xdr:rowOff>184150</xdr:rowOff>
                  </from>
                  <to>
                    <xdr:col>2</xdr:col>
                    <xdr:colOff>393700</xdr:colOff>
                    <xdr:row>210</xdr:row>
                    <xdr:rowOff>12700</xdr:rowOff>
                  </to>
                </anchor>
              </controlPr>
            </control>
          </mc:Choice>
        </mc:AlternateContent>
        <mc:AlternateContent xmlns:mc="http://schemas.openxmlformats.org/markup-compatibility/2006">
          <mc:Choice Requires="x14">
            <control shapeId="7630" r:id="rId175" name="Check Box 462">
              <controlPr locked="0" defaultSize="0" autoFill="0" autoLine="0" autoPict="0">
                <anchor moveWithCells="1">
                  <from>
                    <xdr:col>2</xdr:col>
                    <xdr:colOff>88900</xdr:colOff>
                    <xdr:row>207</xdr:row>
                    <xdr:rowOff>184150</xdr:rowOff>
                  </from>
                  <to>
                    <xdr:col>2</xdr:col>
                    <xdr:colOff>393700</xdr:colOff>
                    <xdr:row>209</xdr:row>
                    <xdr:rowOff>12700</xdr:rowOff>
                  </to>
                </anchor>
              </controlPr>
            </control>
          </mc:Choice>
        </mc:AlternateContent>
        <mc:AlternateContent xmlns:mc="http://schemas.openxmlformats.org/markup-compatibility/2006">
          <mc:Choice Requires="x14">
            <control shapeId="7631" r:id="rId176" name="Check Box 463">
              <controlPr locked="0" defaultSize="0" autoFill="0" autoLine="0" autoPict="0">
                <anchor moveWithCells="1">
                  <from>
                    <xdr:col>2</xdr:col>
                    <xdr:colOff>88900</xdr:colOff>
                    <xdr:row>206</xdr:row>
                    <xdr:rowOff>184150</xdr:rowOff>
                  </from>
                  <to>
                    <xdr:col>2</xdr:col>
                    <xdr:colOff>393700</xdr:colOff>
                    <xdr:row>208</xdr:row>
                    <xdr:rowOff>12700</xdr:rowOff>
                  </to>
                </anchor>
              </controlPr>
            </control>
          </mc:Choice>
        </mc:AlternateContent>
        <mc:AlternateContent xmlns:mc="http://schemas.openxmlformats.org/markup-compatibility/2006">
          <mc:Choice Requires="x14">
            <control shapeId="7632" r:id="rId177" name="Check Box 464">
              <controlPr locked="0" defaultSize="0" autoFill="0" autoLine="0" autoPict="0">
                <anchor moveWithCells="1">
                  <from>
                    <xdr:col>2</xdr:col>
                    <xdr:colOff>88900</xdr:colOff>
                    <xdr:row>217</xdr:row>
                    <xdr:rowOff>184150</xdr:rowOff>
                  </from>
                  <to>
                    <xdr:col>2</xdr:col>
                    <xdr:colOff>393700</xdr:colOff>
                    <xdr:row>219</xdr:row>
                    <xdr:rowOff>12700</xdr:rowOff>
                  </to>
                </anchor>
              </controlPr>
            </control>
          </mc:Choice>
        </mc:AlternateContent>
        <mc:AlternateContent xmlns:mc="http://schemas.openxmlformats.org/markup-compatibility/2006">
          <mc:Choice Requires="x14">
            <control shapeId="7633" r:id="rId178" name="Check Box 465">
              <controlPr locked="0" defaultSize="0" autoFill="0" autoLine="0" autoPict="0">
                <anchor moveWithCells="1">
                  <from>
                    <xdr:col>2</xdr:col>
                    <xdr:colOff>88900</xdr:colOff>
                    <xdr:row>216</xdr:row>
                    <xdr:rowOff>184150</xdr:rowOff>
                  </from>
                  <to>
                    <xdr:col>2</xdr:col>
                    <xdr:colOff>393700</xdr:colOff>
                    <xdr:row>218</xdr:row>
                    <xdr:rowOff>12700</xdr:rowOff>
                  </to>
                </anchor>
              </controlPr>
            </control>
          </mc:Choice>
        </mc:AlternateContent>
        <mc:AlternateContent xmlns:mc="http://schemas.openxmlformats.org/markup-compatibility/2006">
          <mc:Choice Requires="x14">
            <control shapeId="7634" r:id="rId179" name="Check Box 466">
              <controlPr locked="0" defaultSize="0" autoFill="0" autoLine="0" autoPict="0">
                <anchor moveWithCells="1">
                  <from>
                    <xdr:col>2</xdr:col>
                    <xdr:colOff>88900</xdr:colOff>
                    <xdr:row>215</xdr:row>
                    <xdr:rowOff>184150</xdr:rowOff>
                  </from>
                  <to>
                    <xdr:col>2</xdr:col>
                    <xdr:colOff>393700</xdr:colOff>
                    <xdr:row>217</xdr:row>
                    <xdr:rowOff>12700</xdr:rowOff>
                  </to>
                </anchor>
              </controlPr>
            </control>
          </mc:Choice>
        </mc:AlternateContent>
        <mc:AlternateContent xmlns:mc="http://schemas.openxmlformats.org/markup-compatibility/2006">
          <mc:Choice Requires="x14">
            <control shapeId="7635" r:id="rId180" name="Check Box 467">
              <controlPr locked="0" defaultSize="0" autoFill="0" autoLine="0" autoPict="0">
                <anchor moveWithCells="1">
                  <from>
                    <xdr:col>2</xdr:col>
                    <xdr:colOff>88900</xdr:colOff>
                    <xdr:row>214</xdr:row>
                    <xdr:rowOff>184150</xdr:rowOff>
                  </from>
                  <to>
                    <xdr:col>2</xdr:col>
                    <xdr:colOff>393700</xdr:colOff>
                    <xdr:row>216</xdr:row>
                    <xdr:rowOff>12700</xdr:rowOff>
                  </to>
                </anchor>
              </controlPr>
            </control>
          </mc:Choice>
        </mc:AlternateContent>
        <mc:AlternateContent xmlns:mc="http://schemas.openxmlformats.org/markup-compatibility/2006">
          <mc:Choice Requires="x14">
            <control shapeId="7636" r:id="rId181" name="Check Box 468">
              <controlPr locked="0" defaultSize="0" autoFill="0" autoLine="0" autoPict="0">
                <anchor moveWithCells="1">
                  <from>
                    <xdr:col>2</xdr:col>
                    <xdr:colOff>88900</xdr:colOff>
                    <xdr:row>213</xdr:row>
                    <xdr:rowOff>184150</xdr:rowOff>
                  </from>
                  <to>
                    <xdr:col>2</xdr:col>
                    <xdr:colOff>393700</xdr:colOff>
                    <xdr:row>215</xdr:row>
                    <xdr:rowOff>12700</xdr:rowOff>
                  </to>
                </anchor>
              </controlPr>
            </control>
          </mc:Choice>
        </mc:AlternateContent>
        <mc:AlternateContent xmlns:mc="http://schemas.openxmlformats.org/markup-compatibility/2006">
          <mc:Choice Requires="x14">
            <control shapeId="7637" r:id="rId182" name="Check Box 469">
              <controlPr locked="0" defaultSize="0" autoFill="0" autoLine="0" autoPict="0">
                <anchor moveWithCells="1">
                  <from>
                    <xdr:col>2</xdr:col>
                    <xdr:colOff>88900</xdr:colOff>
                    <xdr:row>224</xdr:row>
                    <xdr:rowOff>184150</xdr:rowOff>
                  </from>
                  <to>
                    <xdr:col>2</xdr:col>
                    <xdr:colOff>393700</xdr:colOff>
                    <xdr:row>226</xdr:row>
                    <xdr:rowOff>12700</xdr:rowOff>
                  </to>
                </anchor>
              </controlPr>
            </control>
          </mc:Choice>
        </mc:AlternateContent>
        <mc:AlternateContent xmlns:mc="http://schemas.openxmlformats.org/markup-compatibility/2006">
          <mc:Choice Requires="x14">
            <control shapeId="7638" r:id="rId183" name="Check Box 470">
              <controlPr locked="0" defaultSize="0" autoFill="0" autoLine="0" autoPict="0">
                <anchor moveWithCells="1">
                  <from>
                    <xdr:col>2</xdr:col>
                    <xdr:colOff>88900</xdr:colOff>
                    <xdr:row>223</xdr:row>
                    <xdr:rowOff>184150</xdr:rowOff>
                  </from>
                  <to>
                    <xdr:col>2</xdr:col>
                    <xdr:colOff>393700</xdr:colOff>
                    <xdr:row>225</xdr:row>
                    <xdr:rowOff>12700</xdr:rowOff>
                  </to>
                </anchor>
              </controlPr>
            </control>
          </mc:Choice>
        </mc:AlternateContent>
        <mc:AlternateContent xmlns:mc="http://schemas.openxmlformats.org/markup-compatibility/2006">
          <mc:Choice Requires="x14">
            <control shapeId="7639" r:id="rId184" name="Check Box 471">
              <controlPr locked="0" defaultSize="0" autoFill="0" autoLine="0" autoPict="0">
                <anchor moveWithCells="1">
                  <from>
                    <xdr:col>2</xdr:col>
                    <xdr:colOff>88900</xdr:colOff>
                    <xdr:row>222</xdr:row>
                    <xdr:rowOff>336550</xdr:rowOff>
                  </from>
                  <to>
                    <xdr:col>2</xdr:col>
                    <xdr:colOff>393700</xdr:colOff>
                    <xdr:row>224</xdr:row>
                    <xdr:rowOff>12700</xdr:rowOff>
                  </to>
                </anchor>
              </controlPr>
            </control>
          </mc:Choice>
        </mc:AlternateContent>
        <mc:AlternateContent xmlns:mc="http://schemas.openxmlformats.org/markup-compatibility/2006">
          <mc:Choice Requires="x14">
            <control shapeId="7640" r:id="rId185" name="Check Box 472">
              <controlPr locked="0" defaultSize="0" autoFill="0" autoLine="0" autoPict="0">
                <anchor moveWithCells="1">
                  <from>
                    <xdr:col>2</xdr:col>
                    <xdr:colOff>88900</xdr:colOff>
                    <xdr:row>222</xdr:row>
                    <xdr:rowOff>69850</xdr:rowOff>
                  </from>
                  <to>
                    <xdr:col>2</xdr:col>
                    <xdr:colOff>393700</xdr:colOff>
                    <xdr:row>222</xdr:row>
                    <xdr:rowOff>298450</xdr:rowOff>
                  </to>
                </anchor>
              </controlPr>
            </control>
          </mc:Choice>
        </mc:AlternateContent>
        <mc:AlternateContent xmlns:mc="http://schemas.openxmlformats.org/markup-compatibility/2006">
          <mc:Choice Requires="x14">
            <control shapeId="7641" r:id="rId186" name="Check Box 473">
              <controlPr locked="0" defaultSize="0" autoFill="0" autoLine="0" autoPict="0">
                <anchor moveWithCells="1">
                  <from>
                    <xdr:col>2</xdr:col>
                    <xdr:colOff>88900</xdr:colOff>
                    <xdr:row>220</xdr:row>
                    <xdr:rowOff>184150</xdr:rowOff>
                  </from>
                  <to>
                    <xdr:col>2</xdr:col>
                    <xdr:colOff>393700</xdr:colOff>
                    <xdr:row>222</xdr:row>
                    <xdr:rowOff>12700</xdr:rowOff>
                  </to>
                </anchor>
              </controlPr>
            </control>
          </mc:Choice>
        </mc:AlternateContent>
        <mc:AlternateContent xmlns:mc="http://schemas.openxmlformats.org/markup-compatibility/2006">
          <mc:Choice Requires="x14">
            <control shapeId="7642" r:id="rId187" name="Check Box 474">
              <controlPr locked="0" defaultSize="0" autoFill="0" autoLine="0" autoPict="0">
                <anchor moveWithCells="1">
                  <from>
                    <xdr:col>2</xdr:col>
                    <xdr:colOff>88900</xdr:colOff>
                    <xdr:row>231</xdr:row>
                    <xdr:rowOff>184150</xdr:rowOff>
                  </from>
                  <to>
                    <xdr:col>2</xdr:col>
                    <xdr:colOff>393700</xdr:colOff>
                    <xdr:row>233</xdr:row>
                    <xdr:rowOff>12700</xdr:rowOff>
                  </to>
                </anchor>
              </controlPr>
            </control>
          </mc:Choice>
        </mc:AlternateContent>
        <mc:AlternateContent xmlns:mc="http://schemas.openxmlformats.org/markup-compatibility/2006">
          <mc:Choice Requires="x14">
            <control shapeId="7643" r:id="rId188" name="Check Box 475">
              <controlPr locked="0" defaultSize="0" autoFill="0" autoLine="0" autoPict="0">
                <anchor moveWithCells="1">
                  <from>
                    <xdr:col>2</xdr:col>
                    <xdr:colOff>88900</xdr:colOff>
                    <xdr:row>230</xdr:row>
                    <xdr:rowOff>184150</xdr:rowOff>
                  </from>
                  <to>
                    <xdr:col>2</xdr:col>
                    <xdr:colOff>393700</xdr:colOff>
                    <xdr:row>232</xdr:row>
                    <xdr:rowOff>12700</xdr:rowOff>
                  </to>
                </anchor>
              </controlPr>
            </control>
          </mc:Choice>
        </mc:AlternateContent>
        <mc:AlternateContent xmlns:mc="http://schemas.openxmlformats.org/markup-compatibility/2006">
          <mc:Choice Requires="x14">
            <control shapeId="7644" r:id="rId189" name="Check Box 476">
              <controlPr locked="0" defaultSize="0" autoFill="0" autoLine="0" autoPict="0">
                <anchor moveWithCells="1">
                  <from>
                    <xdr:col>2</xdr:col>
                    <xdr:colOff>88900</xdr:colOff>
                    <xdr:row>229</xdr:row>
                    <xdr:rowOff>184150</xdr:rowOff>
                  </from>
                  <to>
                    <xdr:col>2</xdr:col>
                    <xdr:colOff>393700</xdr:colOff>
                    <xdr:row>231</xdr:row>
                    <xdr:rowOff>12700</xdr:rowOff>
                  </to>
                </anchor>
              </controlPr>
            </control>
          </mc:Choice>
        </mc:AlternateContent>
        <mc:AlternateContent xmlns:mc="http://schemas.openxmlformats.org/markup-compatibility/2006">
          <mc:Choice Requires="x14">
            <control shapeId="7645" r:id="rId190" name="Check Box 477">
              <controlPr locked="0" defaultSize="0" autoFill="0" autoLine="0" autoPict="0">
                <anchor moveWithCells="1">
                  <from>
                    <xdr:col>2</xdr:col>
                    <xdr:colOff>88900</xdr:colOff>
                    <xdr:row>228</xdr:row>
                    <xdr:rowOff>184150</xdr:rowOff>
                  </from>
                  <to>
                    <xdr:col>2</xdr:col>
                    <xdr:colOff>393700</xdr:colOff>
                    <xdr:row>230</xdr:row>
                    <xdr:rowOff>12700</xdr:rowOff>
                  </to>
                </anchor>
              </controlPr>
            </control>
          </mc:Choice>
        </mc:AlternateContent>
        <mc:AlternateContent xmlns:mc="http://schemas.openxmlformats.org/markup-compatibility/2006">
          <mc:Choice Requires="x14">
            <control shapeId="7646" r:id="rId191" name="Check Box 478">
              <controlPr locked="0" defaultSize="0" autoFill="0" autoLine="0" autoPict="0">
                <anchor moveWithCells="1">
                  <from>
                    <xdr:col>2</xdr:col>
                    <xdr:colOff>88900</xdr:colOff>
                    <xdr:row>227</xdr:row>
                    <xdr:rowOff>495300</xdr:rowOff>
                  </from>
                  <to>
                    <xdr:col>2</xdr:col>
                    <xdr:colOff>393700</xdr:colOff>
                    <xdr:row>229</xdr:row>
                    <xdr:rowOff>12700</xdr:rowOff>
                  </to>
                </anchor>
              </controlPr>
            </control>
          </mc:Choice>
        </mc:AlternateContent>
        <mc:AlternateContent xmlns:mc="http://schemas.openxmlformats.org/markup-compatibility/2006">
          <mc:Choice Requires="x14">
            <control shapeId="7647" r:id="rId192" name="Check Box 479">
              <controlPr locked="0" defaultSize="0" autoFill="0" autoLine="0" autoPict="0">
                <anchor moveWithCells="1">
                  <from>
                    <xdr:col>2</xdr:col>
                    <xdr:colOff>88900</xdr:colOff>
                    <xdr:row>238</xdr:row>
                    <xdr:rowOff>184150</xdr:rowOff>
                  </from>
                  <to>
                    <xdr:col>2</xdr:col>
                    <xdr:colOff>393700</xdr:colOff>
                    <xdr:row>240</xdr:row>
                    <xdr:rowOff>12700</xdr:rowOff>
                  </to>
                </anchor>
              </controlPr>
            </control>
          </mc:Choice>
        </mc:AlternateContent>
        <mc:AlternateContent xmlns:mc="http://schemas.openxmlformats.org/markup-compatibility/2006">
          <mc:Choice Requires="x14">
            <control shapeId="7648" r:id="rId193" name="Check Box 480">
              <controlPr locked="0" defaultSize="0" autoFill="0" autoLine="0" autoPict="0">
                <anchor moveWithCells="1">
                  <from>
                    <xdr:col>2</xdr:col>
                    <xdr:colOff>88900</xdr:colOff>
                    <xdr:row>237</xdr:row>
                    <xdr:rowOff>184150</xdr:rowOff>
                  </from>
                  <to>
                    <xdr:col>2</xdr:col>
                    <xdr:colOff>393700</xdr:colOff>
                    <xdr:row>239</xdr:row>
                    <xdr:rowOff>12700</xdr:rowOff>
                  </to>
                </anchor>
              </controlPr>
            </control>
          </mc:Choice>
        </mc:AlternateContent>
        <mc:AlternateContent xmlns:mc="http://schemas.openxmlformats.org/markup-compatibility/2006">
          <mc:Choice Requires="x14">
            <control shapeId="7649" r:id="rId194" name="Check Box 481">
              <controlPr locked="0" defaultSize="0" autoFill="0" autoLine="0" autoPict="0">
                <anchor moveWithCells="1">
                  <from>
                    <xdr:col>2</xdr:col>
                    <xdr:colOff>88900</xdr:colOff>
                    <xdr:row>236</xdr:row>
                    <xdr:rowOff>184150</xdr:rowOff>
                  </from>
                  <to>
                    <xdr:col>2</xdr:col>
                    <xdr:colOff>393700</xdr:colOff>
                    <xdr:row>238</xdr:row>
                    <xdr:rowOff>12700</xdr:rowOff>
                  </to>
                </anchor>
              </controlPr>
            </control>
          </mc:Choice>
        </mc:AlternateContent>
        <mc:AlternateContent xmlns:mc="http://schemas.openxmlformats.org/markup-compatibility/2006">
          <mc:Choice Requires="x14">
            <control shapeId="7650" r:id="rId195" name="Check Box 482">
              <controlPr locked="0" defaultSize="0" autoFill="0" autoLine="0" autoPict="0">
                <anchor moveWithCells="1">
                  <from>
                    <xdr:col>2</xdr:col>
                    <xdr:colOff>88900</xdr:colOff>
                    <xdr:row>235</xdr:row>
                    <xdr:rowOff>184150</xdr:rowOff>
                  </from>
                  <to>
                    <xdr:col>2</xdr:col>
                    <xdr:colOff>393700</xdr:colOff>
                    <xdr:row>237</xdr:row>
                    <xdr:rowOff>12700</xdr:rowOff>
                  </to>
                </anchor>
              </controlPr>
            </control>
          </mc:Choice>
        </mc:AlternateContent>
        <mc:AlternateContent xmlns:mc="http://schemas.openxmlformats.org/markup-compatibility/2006">
          <mc:Choice Requires="x14">
            <control shapeId="7651" r:id="rId196" name="Check Box 483">
              <controlPr locked="0" defaultSize="0" autoFill="0" autoLine="0" autoPict="0">
                <anchor moveWithCells="1">
                  <from>
                    <xdr:col>2</xdr:col>
                    <xdr:colOff>88900</xdr:colOff>
                    <xdr:row>234</xdr:row>
                    <xdr:rowOff>679450</xdr:rowOff>
                  </from>
                  <to>
                    <xdr:col>2</xdr:col>
                    <xdr:colOff>393700</xdr:colOff>
                    <xdr:row>236</xdr:row>
                    <xdr:rowOff>12700</xdr:rowOff>
                  </to>
                </anchor>
              </controlPr>
            </control>
          </mc:Choice>
        </mc:AlternateContent>
        <mc:AlternateContent xmlns:mc="http://schemas.openxmlformats.org/markup-compatibility/2006">
          <mc:Choice Requires="x14">
            <control shapeId="7652" r:id="rId197" name="Group Box 484">
              <controlPr locked="0" defaultSize="0" autoFill="0" autoPict="0">
                <anchor moveWithCells="1">
                  <from>
                    <xdr:col>2</xdr:col>
                    <xdr:colOff>0</xdr:colOff>
                    <xdr:row>244</xdr:row>
                    <xdr:rowOff>0</xdr:rowOff>
                  </from>
                  <to>
                    <xdr:col>2</xdr:col>
                    <xdr:colOff>381000</xdr:colOff>
                    <xdr:row>249</xdr:row>
                    <xdr:rowOff>0</xdr:rowOff>
                  </to>
                </anchor>
              </controlPr>
            </control>
          </mc:Choice>
        </mc:AlternateContent>
        <mc:AlternateContent xmlns:mc="http://schemas.openxmlformats.org/markup-compatibility/2006">
          <mc:Choice Requires="x14">
            <control shapeId="7653" r:id="rId198" name="Check Box 485">
              <controlPr locked="0" defaultSize="0" autoFill="0" autoLine="0" autoPict="0">
                <anchor moveWithCells="1">
                  <from>
                    <xdr:col>2</xdr:col>
                    <xdr:colOff>107950</xdr:colOff>
                    <xdr:row>247</xdr:row>
                    <xdr:rowOff>184150</xdr:rowOff>
                  </from>
                  <to>
                    <xdr:col>2</xdr:col>
                    <xdr:colOff>412750</xdr:colOff>
                    <xdr:row>249</xdr:row>
                    <xdr:rowOff>12700</xdr:rowOff>
                  </to>
                </anchor>
              </controlPr>
            </control>
          </mc:Choice>
        </mc:AlternateContent>
        <mc:AlternateContent xmlns:mc="http://schemas.openxmlformats.org/markup-compatibility/2006">
          <mc:Choice Requires="x14">
            <control shapeId="7654" r:id="rId199" name="Check Box 486">
              <controlPr locked="0" defaultSize="0" autoFill="0" autoLine="0" autoPict="0">
                <anchor moveWithCells="1">
                  <from>
                    <xdr:col>2</xdr:col>
                    <xdr:colOff>107950</xdr:colOff>
                    <xdr:row>246</xdr:row>
                    <xdr:rowOff>184150</xdr:rowOff>
                  </from>
                  <to>
                    <xdr:col>2</xdr:col>
                    <xdr:colOff>412750</xdr:colOff>
                    <xdr:row>248</xdr:row>
                    <xdr:rowOff>12700</xdr:rowOff>
                  </to>
                </anchor>
              </controlPr>
            </control>
          </mc:Choice>
        </mc:AlternateContent>
        <mc:AlternateContent xmlns:mc="http://schemas.openxmlformats.org/markup-compatibility/2006">
          <mc:Choice Requires="x14">
            <control shapeId="7655" r:id="rId200" name="Check Box 487">
              <controlPr locked="0" defaultSize="0" autoFill="0" autoLine="0" autoPict="0">
                <anchor moveWithCells="1">
                  <from>
                    <xdr:col>2</xdr:col>
                    <xdr:colOff>107950</xdr:colOff>
                    <xdr:row>245</xdr:row>
                    <xdr:rowOff>184150</xdr:rowOff>
                  </from>
                  <to>
                    <xdr:col>2</xdr:col>
                    <xdr:colOff>412750</xdr:colOff>
                    <xdr:row>247</xdr:row>
                    <xdr:rowOff>12700</xdr:rowOff>
                  </to>
                </anchor>
              </controlPr>
            </control>
          </mc:Choice>
        </mc:AlternateContent>
        <mc:AlternateContent xmlns:mc="http://schemas.openxmlformats.org/markup-compatibility/2006">
          <mc:Choice Requires="x14">
            <control shapeId="7656" r:id="rId201" name="Check Box 488">
              <controlPr locked="0" defaultSize="0" autoFill="0" autoLine="0" autoPict="0">
                <anchor moveWithCells="1">
                  <from>
                    <xdr:col>2</xdr:col>
                    <xdr:colOff>107950</xdr:colOff>
                    <xdr:row>244</xdr:row>
                    <xdr:rowOff>184150</xdr:rowOff>
                  </from>
                  <to>
                    <xdr:col>2</xdr:col>
                    <xdr:colOff>412750</xdr:colOff>
                    <xdr:row>246</xdr:row>
                    <xdr:rowOff>12700</xdr:rowOff>
                  </to>
                </anchor>
              </controlPr>
            </control>
          </mc:Choice>
        </mc:AlternateContent>
        <mc:AlternateContent xmlns:mc="http://schemas.openxmlformats.org/markup-compatibility/2006">
          <mc:Choice Requires="x14">
            <control shapeId="7657" r:id="rId202" name="Check Box 489">
              <controlPr locked="0" defaultSize="0" autoFill="0" autoLine="0" autoPict="0">
                <anchor moveWithCells="1">
                  <from>
                    <xdr:col>2</xdr:col>
                    <xdr:colOff>107950</xdr:colOff>
                    <xdr:row>243</xdr:row>
                    <xdr:rowOff>336550</xdr:rowOff>
                  </from>
                  <to>
                    <xdr:col>2</xdr:col>
                    <xdr:colOff>412750</xdr:colOff>
                    <xdr:row>245</xdr:row>
                    <xdr:rowOff>12700</xdr:rowOff>
                  </to>
                </anchor>
              </controlPr>
            </control>
          </mc:Choice>
        </mc:AlternateContent>
        <mc:AlternateContent xmlns:mc="http://schemas.openxmlformats.org/markup-compatibility/2006">
          <mc:Choice Requires="x14">
            <control shapeId="7659" r:id="rId203" name="Group Box 491">
              <controlPr locked="0" defaultSize="0" autoFill="0" autoPict="0">
                <anchor moveWithCells="1">
                  <from>
                    <xdr:col>2</xdr:col>
                    <xdr:colOff>0</xdr:colOff>
                    <xdr:row>274</xdr:row>
                    <xdr:rowOff>0</xdr:rowOff>
                  </from>
                  <to>
                    <xdr:col>2</xdr:col>
                    <xdr:colOff>381000</xdr:colOff>
                    <xdr:row>279</xdr:row>
                    <xdr:rowOff>0</xdr:rowOff>
                  </to>
                </anchor>
              </controlPr>
            </control>
          </mc:Choice>
        </mc:AlternateContent>
        <mc:AlternateContent xmlns:mc="http://schemas.openxmlformats.org/markup-compatibility/2006">
          <mc:Choice Requires="x14">
            <control shapeId="7660" r:id="rId204" name="Check Box 492">
              <controlPr locked="0" defaultSize="0" autoFill="0" autoLine="0" autoPict="0">
                <anchor moveWithCells="1">
                  <from>
                    <xdr:col>2</xdr:col>
                    <xdr:colOff>107950</xdr:colOff>
                    <xdr:row>277</xdr:row>
                    <xdr:rowOff>336550</xdr:rowOff>
                  </from>
                  <to>
                    <xdr:col>2</xdr:col>
                    <xdr:colOff>412750</xdr:colOff>
                    <xdr:row>279</xdr:row>
                    <xdr:rowOff>12700</xdr:rowOff>
                  </to>
                </anchor>
              </controlPr>
            </control>
          </mc:Choice>
        </mc:AlternateContent>
        <mc:AlternateContent xmlns:mc="http://schemas.openxmlformats.org/markup-compatibility/2006">
          <mc:Choice Requires="x14">
            <control shapeId="7661" r:id="rId205" name="Check Box 493">
              <controlPr locked="0" defaultSize="0" autoFill="0" autoLine="0" autoPict="0">
                <anchor moveWithCells="1">
                  <from>
                    <xdr:col>2</xdr:col>
                    <xdr:colOff>107950</xdr:colOff>
                    <xdr:row>277</xdr:row>
                    <xdr:rowOff>69850</xdr:rowOff>
                  </from>
                  <to>
                    <xdr:col>2</xdr:col>
                    <xdr:colOff>412750</xdr:colOff>
                    <xdr:row>277</xdr:row>
                    <xdr:rowOff>279400</xdr:rowOff>
                  </to>
                </anchor>
              </controlPr>
            </control>
          </mc:Choice>
        </mc:AlternateContent>
        <mc:AlternateContent xmlns:mc="http://schemas.openxmlformats.org/markup-compatibility/2006">
          <mc:Choice Requires="x14">
            <control shapeId="7665" r:id="rId206" name="Check Box 497">
              <controlPr locked="0" defaultSize="0" autoFill="0" autoLine="0" autoPict="0">
                <anchor moveWithCells="1">
                  <from>
                    <xdr:col>2</xdr:col>
                    <xdr:colOff>107950</xdr:colOff>
                    <xdr:row>275</xdr:row>
                    <xdr:rowOff>184150</xdr:rowOff>
                  </from>
                  <to>
                    <xdr:col>2</xdr:col>
                    <xdr:colOff>412750</xdr:colOff>
                    <xdr:row>277</xdr:row>
                    <xdr:rowOff>12700</xdr:rowOff>
                  </to>
                </anchor>
              </controlPr>
            </control>
          </mc:Choice>
        </mc:AlternateContent>
        <mc:AlternateContent xmlns:mc="http://schemas.openxmlformats.org/markup-compatibility/2006">
          <mc:Choice Requires="x14">
            <control shapeId="7667" r:id="rId207" name="Check Box 499">
              <controlPr locked="0" defaultSize="0" autoFill="0" autoLine="0" autoPict="0">
                <anchor moveWithCells="1">
                  <from>
                    <xdr:col>2</xdr:col>
                    <xdr:colOff>107950</xdr:colOff>
                    <xdr:row>274</xdr:row>
                    <xdr:rowOff>184150</xdr:rowOff>
                  </from>
                  <to>
                    <xdr:col>2</xdr:col>
                    <xdr:colOff>412750</xdr:colOff>
                    <xdr:row>276</xdr:row>
                    <xdr:rowOff>12700</xdr:rowOff>
                  </to>
                </anchor>
              </controlPr>
            </control>
          </mc:Choice>
        </mc:AlternateContent>
        <mc:AlternateContent xmlns:mc="http://schemas.openxmlformats.org/markup-compatibility/2006">
          <mc:Choice Requires="x14">
            <control shapeId="7668" r:id="rId208" name="Check Box 500">
              <controlPr locked="0" defaultSize="0" autoFill="0" autoLine="0" autoPict="0">
                <anchor moveWithCells="1">
                  <from>
                    <xdr:col>2</xdr:col>
                    <xdr:colOff>107950</xdr:colOff>
                    <xdr:row>273</xdr:row>
                    <xdr:rowOff>336550</xdr:rowOff>
                  </from>
                  <to>
                    <xdr:col>2</xdr:col>
                    <xdr:colOff>412750</xdr:colOff>
                    <xdr:row>275</xdr:row>
                    <xdr:rowOff>12700</xdr:rowOff>
                  </to>
                </anchor>
              </controlPr>
            </control>
          </mc:Choice>
        </mc:AlternateContent>
        <mc:AlternateContent xmlns:mc="http://schemas.openxmlformats.org/markup-compatibility/2006">
          <mc:Choice Requires="x14">
            <control shapeId="7675" r:id="rId209" name="Group Box 507">
              <controlPr defaultSize="0" autoFill="0" autoPict="0">
                <anchor moveWithCells="1" sizeWithCells="1">
                  <from>
                    <xdr:col>8</xdr:col>
                    <xdr:colOff>0</xdr:colOff>
                    <xdr:row>280</xdr:row>
                    <xdr:rowOff>0</xdr:rowOff>
                  </from>
                  <to>
                    <xdr:col>9</xdr:col>
                    <xdr:colOff>0</xdr:colOff>
                    <xdr:row>286</xdr:row>
                    <xdr:rowOff>0</xdr:rowOff>
                  </to>
                </anchor>
              </controlPr>
            </control>
          </mc:Choice>
        </mc:AlternateContent>
        <mc:AlternateContent xmlns:mc="http://schemas.openxmlformats.org/markup-compatibility/2006">
          <mc:Choice Requires="x14">
            <control shapeId="7676" r:id="rId210" name="Option Button 508">
              <controlPr defaultSize="0" autoFill="0" autoLine="0" autoPict="0">
                <anchor moveWithCells="1">
                  <from>
                    <xdr:col>8</xdr:col>
                    <xdr:colOff>533400</xdr:colOff>
                    <xdr:row>284</xdr:row>
                    <xdr:rowOff>165100</xdr:rowOff>
                  </from>
                  <to>
                    <xdr:col>9</xdr:col>
                    <xdr:colOff>0</xdr:colOff>
                    <xdr:row>286</xdr:row>
                    <xdr:rowOff>0</xdr:rowOff>
                  </to>
                </anchor>
              </controlPr>
            </control>
          </mc:Choice>
        </mc:AlternateContent>
        <mc:AlternateContent xmlns:mc="http://schemas.openxmlformats.org/markup-compatibility/2006">
          <mc:Choice Requires="x14">
            <control shapeId="7677" r:id="rId211" name="Option Button 509">
              <controlPr defaultSize="0" autoFill="0" autoLine="0" autoPict="0">
                <anchor moveWithCells="1">
                  <from>
                    <xdr:col>8</xdr:col>
                    <xdr:colOff>533400</xdr:colOff>
                    <xdr:row>283</xdr:row>
                    <xdr:rowOff>184150</xdr:rowOff>
                  </from>
                  <to>
                    <xdr:col>9</xdr:col>
                    <xdr:colOff>0</xdr:colOff>
                    <xdr:row>285</xdr:row>
                    <xdr:rowOff>12700</xdr:rowOff>
                  </to>
                </anchor>
              </controlPr>
            </control>
          </mc:Choice>
        </mc:AlternateContent>
        <mc:AlternateContent xmlns:mc="http://schemas.openxmlformats.org/markup-compatibility/2006">
          <mc:Choice Requires="x14">
            <control shapeId="7678" r:id="rId212" name="Option Button 510">
              <controlPr defaultSize="0" autoFill="0" autoLine="0" autoPict="0">
                <anchor moveWithCells="1">
                  <from>
                    <xdr:col>8</xdr:col>
                    <xdr:colOff>533400</xdr:colOff>
                    <xdr:row>282</xdr:row>
                    <xdr:rowOff>184150</xdr:rowOff>
                  </from>
                  <to>
                    <xdr:col>9</xdr:col>
                    <xdr:colOff>0</xdr:colOff>
                    <xdr:row>284</xdr:row>
                    <xdr:rowOff>12700</xdr:rowOff>
                  </to>
                </anchor>
              </controlPr>
            </control>
          </mc:Choice>
        </mc:AlternateContent>
        <mc:AlternateContent xmlns:mc="http://schemas.openxmlformats.org/markup-compatibility/2006">
          <mc:Choice Requires="x14">
            <control shapeId="7679" r:id="rId213" name="Option Button 511">
              <controlPr defaultSize="0" autoFill="0" autoLine="0" autoPict="0">
                <anchor moveWithCells="1">
                  <from>
                    <xdr:col>8</xdr:col>
                    <xdr:colOff>533400</xdr:colOff>
                    <xdr:row>281</xdr:row>
                    <xdr:rowOff>184150</xdr:rowOff>
                  </from>
                  <to>
                    <xdr:col>9</xdr:col>
                    <xdr:colOff>0</xdr:colOff>
                    <xdr:row>283</xdr:row>
                    <xdr:rowOff>12700</xdr:rowOff>
                  </to>
                </anchor>
              </controlPr>
            </control>
          </mc:Choice>
        </mc:AlternateContent>
        <mc:AlternateContent xmlns:mc="http://schemas.openxmlformats.org/markup-compatibility/2006">
          <mc:Choice Requires="x14">
            <control shapeId="7680" r:id="rId214" name="Option Button 512">
              <controlPr defaultSize="0" autoFill="0" autoLine="0" autoPict="0">
                <anchor moveWithCells="1">
                  <from>
                    <xdr:col>8</xdr:col>
                    <xdr:colOff>533400</xdr:colOff>
                    <xdr:row>280</xdr:row>
                    <xdr:rowOff>342900</xdr:rowOff>
                  </from>
                  <to>
                    <xdr:col>9</xdr:col>
                    <xdr:colOff>0</xdr:colOff>
                    <xdr:row>282</xdr:row>
                    <xdr:rowOff>31750</xdr:rowOff>
                  </to>
                </anchor>
              </controlPr>
            </control>
          </mc:Choice>
        </mc:AlternateContent>
        <mc:AlternateContent xmlns:mc="http://schemas.openxmlformats.org/markup-compatibility/2006">
          <mc:Choice Requires="x14">
            <control shapeId="7682" r:id="rId215" name="Group Box 514">
              <controlPr locked="0" defaultSize="0" autoFill="0" autoPict="0">
                <anchor moveWithCells="1">
                  <from>
                    <xdr:col>2</xdr:col>
                    <xdr:colOff>0</xdr:colOff>
                    <xdr:row>290</xdr:row>
                    <xdr:rowOff>0</xdr:rowOff>
                  </from>
                  <to>
                    <xdr:col>2</xdr:col>
                    <xdr:colOff>381000</xdr:colOff>
                    <xdr:row>295</xdr:row>
                    <xdr:rowOff>0</xdr:rowOff>
                  </to>
                </anchor>
              </controlPr>
            </control>
          </mc:Choice>
        </mc:AlternateContent>
        <mc:AlternateContent xmlns:mc="http://schemas.openxmlformats.org/markup-compatibility/2006">
          <mc:Choice Requires="x14">
            <control shapeId="7684" r:id="rId216" name="Check Box 516">
              <controlPr defaultSize="0" autoFill="0" autoLine="0" autoPict="0">
                <anchor moveWithCells="1">
                  <from>
                    <xdr:col>2</xdr:col>
                    <xdr:colOff>107950</xdr:colOff>
                    <xdr:row>293</xdr:row>
                    <xdr:rowOff>336550</xdr:rowOff>
                  </from>
                  <to>
                    <xdr:col>2</xdr:col>
                    <xdr:colOff>412750</xdr:colOff>
                    <xdr:row>295</xdr:row>
                    <xdr:rowOff>12700</xdr:rowOff>
                  </to>
                </anchor>
              </controlPr>
            </control>
          </mc:Choice>
        </mc:AlternateContent>
        <mc:AlternateContent xmlns:mc="http://schemas.openxmlformats.org/markup-compatibility/2006">
          <mc:Choice Requires="x14">
            <control shapeId="7685" r:id="rId217" name="Check Box 517">
              <controlPr defaultSize="0" autoFill="0" autoLine="0" autoPict="0">
                <anchor moveWithCells="1">
                  <from>
                    <xdr:col>2</xdr:col>
                    <xdr:colOff>107950</xdr:colOff>
                    <xdr:row>293</xdr:row>
                    <xdr:rowOff>50800</xdr:rowOff>
                  </from>
                  <to>
                    <xdr:col>2</xdr:col>
                    <xdr:colOff>412750</xdr:colOff>
                    <xdr:row>293</xdr:row>
                    <xdr:rowOff>266700</xdr:rowOff>
                  </to>
                </anchor>
              </controlPr>
            </control>
          </mc:Choice>
        </mc:AlternateContent>
        <mc:AlternateContent xmlns:mc="http://schemas.openxmlformats.org/markup-compatibility/2006">
          <mc:Choice Requires="x14">
            <control shapeId="7686" r:id="rId218" name="Check Box 518">
              <controlPr defaultSize="0" autoFill="0" autoLine="0" autoPict="0">
                <anchor moveWithCells="1">
                  <from>
                    <xdr:col>2</xdr:col>
                    <xdr:colOff>107950</xdr:colOff>
                    <xdr:row>292</xdr:row>
                    <xdr:rowOff>69850</xdr:rowOff>
                  </from>
                  <to>
                    <xdr:col>2</xdr:col>
                    <xdr:colOff>412750</xdr:colOff>
                    <xdr:row>292</xdr:row>
                    <xdr:rowOff>279400</xdr:rowOff>
                  </to>
                </anchor>
              </controlPr>
            </control>
          </mc:Choice>
        </mc:AlternateContent>
        <mc:AlternateContent xmlns:mc="http://schemas.openxmlformats.org/markup-compatibility/2006">
          <mc:Choice Requires="x14">
            <control shapeId="7687" r:id="rId219" name="Check Box 519">
              <controlPr defaultSize="0" autoFill="0" autoLine="0" autoPict="0">
                <anchor moveWithCells="1">
                  <from>
                    <xdr:col>2</xdr:col>
                    <xdr:colOff>107950</xdr:colOff>
                    <xdr:row>290</xdr:row>
                    <xdr:rowOff>336550</xdr:rowOff>
                  </from>
                  <to>
                    <xdr:col>2</xdr:col>
                    <xdr:colOff>412750</xdr:colOff>
                    <xdr:row>292</xdr:row>
                    <xdr:rowOff>12700</xdr:rowOff>
                  </to>
                </anchor>
              </controlPr>
            </control>
          </mc:Choice>
        </mc:AlternateContent>
        <mc:AlternateContent xmlns:mc="http://schemas.openxmlformats.org/markup-compatibility/2006">
          <mc:Choice Requires="x14">
            <control shapeId="7688" r:id="rId220" name="Check Box 520">
              <controlPr defaultSize="0" autoFill="0" autoLine="0" autoPict="0">
                <anchor moveWithCells="1">
                  <from>
                    <xdr:col>2</xdr:col>
                    <xdr:colOff>107950</xdr:colOff>
                    <xdr:row>290</xdr:row>
                    <xdr:rowOff>50800</xdr:rowOff>
                  </from>
                  <to>
                    <xdr:col>2</xdr:col>
                    <xdr:colOff>412750</xdr:colOff>
                    <xdr:row>290</xdr:row>
                    <xdr:rowOff>266700</xdr:rowOff>
                  </to>
                </anchor>
              </controlPr>
            </control>
          </mc:Choice>
        </mc:AlternateContent>
        <mc:AlternateContent xmlns:mc="http://schemas.openxmlformats.org/markup-compatibility/2006">
          <mc:Choice Requires="x14">
            <control shapeId="7689" r:id="rId221" name="Group Box 521">
              <controlPr locked="0" defaultSize="0" autoFill="0" autoPict="0">
                <anchor moveWithCells="1">
                  <from>
                    <xdr:col>2</xdr:col>
                    <xdr:colOff>0</xdr:colOff>
                    <xdr:row>304</xdr:row>
                    <xdr:rowOff>0</xdr:rowOff>
                  </from>
                  <to>
                    <xdr:col>2</xdr:col>
                    <xdr:colOff>381000</xdr:colOff>
                    <xdr:row>309</xdr:row>
                    <xdr:rowOff>0</xdr:rowOff>
                  </to>
                </anchor>
              </controlPr>
            </control>
          </mc:Choice>
        </mc:AlternateContent>
        <mc:AlternateContent xmlns:mc="http://schemas.openxmlformats.org/markup-compatibility/2006">
          <mc:Choice Requires="x14">
            <control shapeId="7691" r:id="rId222" name="Check Box 523">
              <controlPr locked="0" defaultSize="0" autoFill="0" autoLine="0" autoPict="0">
                <anchor moveWithCells="1">
                  <from>
                    <xdr:col>2</xdr:col>
                    <xdr:colOff>107950</xdr:colOff>
                    <xdr:row>307</xdr:row>
                    <xdr:rowOff>184150</xdr:rowOff>
                  </from>
                  <to>
                    <xdr:col>2</xdr:col>
                    <xdr:colOff>412750</xdr:colOff>
                    <xdr:row>309</xdr:row>
                    <xdr:rowOff>12700</xdr:rowOff>
                  </to>
                </anchor>
              </controlPr>
            </control>
          </mc:Choice>
        </mc:AlternateContent>
        <mc:AlternateContent xmlns:mc="http://schemas.openxmlformats.org/markup-compatibility/2006">
          <mc:Choice Requires="x14">
            <control shapeId="7692" r:id="rId223" name="Check Box 524">
              <controlPr locked="0" defaultSize="0" autoFill="0" autoLine="0" autoPict="0">
                <anchor moveWithCells="1">
                  <from>
                    <xdr:col>2</xdr:col>
                    <xdr:colOff>107950</xdr:colOff>
                    <xdr:row>306</xdr:row>
                    <xdr:rowOff>336550</xdr:rowOff>
                  </from>
                  <to>
                    <xdr:col>2</xdr:col>
                    <xdr:colOff>412750</xdr:colOff>
                    <xdr:row>308</xdr:row>
                    <xdr:rowOff>12700</xdr:rowOff>
                  </to>
                </anchor>
              </controlPr>
            </control>
          </mc:Choice>
        </mc:AlternateContent>
        <mc:AlternateContent xmlns:mc="http://schemas.openxmlformats.org/markup-compatibility/2006">
          <mc:Choice Requires="x14">
            <control shapeId="7693" r:id="rId224" name="Check Box 525">
              <controlPr locked="0" defaultSize="0" autoFill="0" autoLine="0" autoPict="0">
                <anchor moveWithCells="1">
                  <from>
                    <xdr:col>2</xdr:col>
                    <xdr:colOff>107950</xdr:colOff>
                    <xdr:row>306</xdr:row>
                    <xdr:rowOff>50800</xdr:rowOff>
                  </from>
                  <to>
                    <xdr:col>2</xdr:col>
                    <xdr:colOff>412750</xdr:colOff>
                    <xdr:row>306</xdr:row>
                    <xdr:rowOff>266700</xdr:rowOff>
                  </to>
                </anchor>
              </controlPr>
            </control>
          </mc:Choice>
        </mc:AlternateContent>
        <mc:AlternateContent xmlns:mc="http://schemas.openxmlformats.org/markup-compatibility/2006">
          <mc:Choice Requires="x14">
            <control shapeId="7694" r:id="rId225" name="Check Box 526">
              <controlPr locked="0" defaultSize="0" autoFill="0" autoLine="0" autoPict="0">
                <anchor moveWithCells="1">
                  <from>
                    <xdr:col>2</xdr:col>
                    <xdr:colOff>107950</xdr:colOff>
                    <xdr:row>304</xdr:row>
                    <xdr:rowOff>184150</xdr:rowOff>
                  </from>
                  <to>
                    <xdr:col>2</xdr:col>
                    <xdr:colOff>412750</xdr:colOff>
                    <xdr:row>306</xdr:row>
                    <xdr:rowOff>12700</xdr:rowOff>
                  </to>
                </anchor>
              </controlPr>
            </control>
          </mc:Choice>
        </mc:AlternateContent>
        <mc:AlternateContent xmlns:mc="http://schemas.openxmlformats.org/markup-compatibility/2006">
          <mc:Choice Requires="x14">
            <control shapeId="7695" r:id="rId226" name="Check Box 527">
              <controlPr locked="0" defaultSize="0" autoFill="0" autoLine="0" autoPict="0">
                <anchor moveWithCells="1">
                  <from>
                    <xdr:col>2</xdr:col>
                    <xdr:colOff>107950</xdr:colOff>
                    <xdr:row>303</xdr:row>
                    <xdr:rowOff>184150</xdr:rowOff>
                  </from>
                  <to>
                    <xdr:col>2</xdr:col>
                    <xdr:colOff>412750</xdr:colOff>
                    <xdr:row>305</xdr:row>
                    <xdr:rowOff>12700</xdr:rowOff>
                  </to>
                </anchor>
              </controlPr>
            </control>
          </mc:Choice>
        </mc:AlternateContent>
        <mc:AlternateContent xmlns:mc="http://schemas.openxmlformats.org/markup-compatibility/2006">
          <mc:Choice Requires="x14">
            <control shapeId="7696" r:id="rId227" name="Group Box 528">
              <controlPr locked="0" defaultSize="0" autoFill="0" autoPict="0">
                <anchor moveWithCells="1">
                  <from>
                    <xdr:col>2</xdr:col>
                    <xdr:colOff>0</xdr:colOff>
                    <xdr:row>311</xdr:row>
                    <xdr:rowOff>0</xdr:rowOff>
                  </from>
                  <to>
                    <xdr:col>2</xdr:col>
                    <xdr:colOff>381000</xdr:colOff>
                    <xdr:row>316</xdr:row>
                    <xdr:rowOff>0</xdr:rowOff>
                  </to>
                </anchor>
              </controlPr>
            </control>
          </mc:Choice>
        </mc:AlternateContent>
        <mc:AlternateContent xmlns:mc="http://schemas.openxmlformats.org/markup-compatibility/2006">
          <mc:Choice Requires="x14">
            <control shapeId="7697" r:id="rId228" name="Check Box 529">
              <controlPr locked="0" defaultSize="0" autoFill="0" autoLine="0" autoPict="0">
                <anchor moveWithCells="1">
                  <from>
                    <xdr:col>2</xdr:col>
                    <xdr:colOff>107950</xdr:colOff>
                    <xdr:row>314</xdr:row>
                    <xdr:rowOff>184150</xdr:rowOff>
                  </from>
                  <to>
                    <xdr:col>2</xdr:col>
                    <xdr:colOff>412750</xdr:colOff>
                    <xdr:row>316</xdr:row>
                    <xdr:rowOff>12700</xdr:rowOff>
                  </to>
                </anchor>
              </controlPr>
            </control>
          </mc:Choice>
        </mc:AlternateContent>
        <mc:AlternateContent xmlns:mc="http://schemas.openxmlformats.org/markup-compatibility/2006">
          <mc:Choice Requires="x14">
            <control shapeId="7698" r:id="rId229" name="Check Box 530">
              <controlPr locked="0" defaultSize="0" autoFill="0" autoLine="0" autoPict="0">
                <anchor moveWithCells="1">
                  <from>
                    <xdr:col>2</xdr:col>
                    <xdr:colOff>107950</xdr:colOff>
                    <xdr:row>313</xdr:row>
                    <xdr:rowOff>184150</xdr:rowOff>
                  </from>
                  <to>
                    <xdr:col>2</xdr:col>
                    <xdr:colOff>412750</xdr:colOff>
                    <xdr:row>315</xdr:row>
                    <xdr:rowOff>12700</xdr:rowOff>
                  </to>
                </anchor>
              </controlPr>
            </control>
          </mc:Choice>
        </mc:AlternateContent>
        <mc:AlternateContent xmlns:mc="http://schemas.openxmlformats.org/markup-compatibility/2006">
          <mc:Choice Requires="x14">
            <control shapeId="7699" r:id="rId230" name="Check Box 531">
              <controlPr locked="0" defaultSize="0" autoFill="0" autoLine="0" autoPict="0">
                <anchor moveWithCells="1">
                  <from>
                    <xdr:col>2</xdr:col>
                    <xdr:colOff>107950</xdr:colOff>
                    <xdr:row>312</xdr:row>
                    <xdr:rowOff>336550</xdr:rowOff>
                  </from>
                  <to>
                    <xdr:col>2</xdr:col>
                    <xdr:colOff>412750</xdr:colOff>
                    <xdr:row>314</xdr:row>
                    <xdr:rowOff>12700</xdr:rowOff>
                  </to>
                </anchor>
              </controlPr>
            </control>
          </mc:Choice>
        </mc:AlternateContent>
        <mc:AlternateContent xmlns:mc="http://schemas.openxmlformats.org/markup-compatibility/2006">
          <mc:Choice Requires="x14">
            <control shapeId="7700" r:id="rId231" name="Check Box 532">
              <controlPr locked="0" defaultSize="0" autoFill="0" autoLine="0" autoPict="0">
                <anchor moveWithCells="1">
                  <from>
                    <xdr:col>2</xdr:col>
                    <xdr:colOff>107950</xdr:colOff>
                    <xdr:row>312</xdr:row>
                    <xdr:rowOff>69850</xdr:rowOff>
                  </from>
                  <to>
                    <xdr:col>2</xdr:col>
                    <xdr:colOff>412750</xdr:colOff>
                    <xdr:row>312</xdr:row>
                    <xdr:rowOff>279400</xdr:rowOff>
                  </to>
                </anchor>
              </controlPr>
            </control>
          </mc:Choice>
        </mc:AlternateContent>
        <mc:AlternateContent xmlns:mc="http://schemas.openxmlformats.org/markup-compatibility/2006">
          <mc:Choice Requires="x14">
            <control shapeId="7701" r:id="rId232" name="Check Box 533">
              <controlPr locked="0" defaultSize="0" autoFill="0" autoLine="0" autoPict="0">
                <anchor moveWithCells="1">
                  <from>
                    <xdr:col>2</xdr:col>
                    <xdr:colOff>107950</xdr:colOff>
                    <xdr:row>310</xdr:row>
                    <xdr:rowOff>184150</xdr:rowOff>
                  </from>
                  <to>
                    <xdr:col>2</xdr:col>
                    <xdr:colOff>412750</xdr:colOff>
                    <xdr:row>312</xdr:row>
                    <xdr:rowOff>12700</xdr:rowOff>
                  </to>
                </anchor>
              </controlPr>
            </control>
          </mc:Choice>
        </mc:AlternateContent>
        <mc:AlternateContent xmlns:mc="http://schemas.openxmlformats.org/markup-compatibility/2006">
          <mc:Choice Requires="x14">
            <control shapeId="7702" r:id="rId233" name="Group Box 534">
              <controlPr locked="0" defaultSize="0" autoFill="0" autoPict="0">
                <anchor moveWithCells="1">
                  <from>
                    <xdr:col>2</xdr:col>
                    <xdr:colOff>0</xdr:colOff>
                    <xdr:row>297</xdr:row>
                    <xdr:rowOff>0</xdr:rowOff>
                  </from>
                  <to>
                    <xdr:col>2</xdr:col>
                    <xdr:colOff>381000</xdr:colOff>
                    <xdr:row>301</xdr:row>
                    <xdr:rowOff>184150</xdr:rowOff>
                  </to>
                </anchor>
              </controlPr>
            </control>
          </mc:Choice>
        </mc:AlternateContent>
        <mc:AlternateContent xmlns:mc="http://schemas.openxmlformats.org/markup-compatibility/2006">
          <mc:Choice Requires="x14">
            <control shapeId="7703" r:id="rId234" name="Check Box 535">
              <controlPr locked="0" defaultSize="0" autoFill="0" autoLine="0" autoPict="0">
                <anchor moveWithCells="1">
                  <from>
                    <xdr:col>2</xdr:col>
                    <xdr:colOff>107950</xdr:colOff>
                    <xdr:row>300</xdr:row>
                    <xdr:rowOff>165100</xdr:rowOff>
                  </from>
                  <to>
                    <xdr:col>2</xdr:col>
                    <xdr:colOff>412750</xdr:colOff>
                    <xdr:row>302</xdr:row>
                    <xdr:rowOff>0</xdr:rowOff>
                  </to>
                </anchor>
              </controlPr>
            </control>
          </mc:Choice>
        </mc:AlternateContent>
        <mc:AlternateContent xmlns:mc="http://schemas.openxmlformats.org/markup-compatibility/2006">
          <mc:Choice Requires="x14">
            <control shapeId="7704" r:id="rId235" name="Check Box 536">
              <controlPr locked="0" defaultSize="0" autoFill="0" autoLine="0" autoPict="0">
                <anchor moveWithCells="1">
                  <from>
                    <xdr:col>2</xdr:col>
                    <xdr:colOff>107950</xdr:colOff>
                    <xdr:row>299</xdr:row>
                    <xdr:rowOff>336550</xdr:rowOff>
                  </from>
                  <to>
                    <xdr:col>2</xdr:col>
                    <xdr:colOff>412750</xdr:colOff>
                    <xdr:row>301</xdr:row>
                    <xdr:rowOff>12700</xdr:rowOff>
                  </to>
                </anchor>
              </controlPr>
            </control>
          </mc:Choice>
        </mc:AlternateContent>
        <mc:AlternateContent xmlns:mc="http://schemas.openxmlformats.org/markup-compatibility/2006">
          <mc:Choice Requires="x14">
            <control shapeId="7705" r:id="rId236" name="Check Box 537">
              <controlPr locked="0" defaultSize="0" autoFill="0" autoLine="0" autoPict="0">
                <anchor moveWithCells="1">
                  <from>
                    <xdr:col>2</xdr:col>
                    <xdr:colOff>107950</xdr:colOff>
                    <xdr:row>299</xdr:row>
                    <xdr:rowOff>50800</xdr:rowOff>
                  </from>
                  <to>
                    <xdr:col>2</xdr:col>
                    <xdr:colOff>412750</xdr:colOff>
                    <xdr:row>299</xdr:row>
                    <xdr:rowOff>266700</xdr:rowOff>
                  </to>
                </anchor>
              </controlPr>
            </control>
          </mc:Choice>
        </mc:AlternateContent>
        <mc:AlternateContent xmlns:mc="http://schemas.openxmlformats.org/markup-compatibility/2006">
          <mc:Choice Requires="x14">
            <control shapeId="7706" r:id="rId237" name="Check Box 538">
              <controlPr locked="0" defaultSize="0" autoFill="0" autoLine="0" autoPict="0">
                <anchor moveWithCells="1">
                  <from>
                    <xdr:col>2</xdr:col>
                    <xdr:colOff>107950</xdr:colOff>
                    <xdr:row>297</xdr:row>
                    <xdr:rowOff>165100</xdr:rowOff>
                  </from>
                  <to>
                    <xdr:col>2</xdr:col>
                    <xdr:colOff>412750</xdr:colOff>
                    <xdr:row>299</xdr:row>
                    <xdr:rowOff>0</xdr:rowOff>
                  </to>
                </anchor>
              </controlPr>
            </control>
          </mc:Choice>
        </mc:AlternateContent>
        <mc:AlternateContent xmlns:mc="http://schemas.openxmlformats.org/markup-compatibility/2006">
          <mc:Choice Requires="x14">
            <control shapeId="7707" r:id="rId238" name="Check Box 539">
              <controlPr locked="0" defaultSize="0" autoFill="0" autoLine="0" autoPict="0">
                <anchor moveWithCells="1">
                  <from>
                    <xdr:col>2</xdr:col>
                    <xdr:colOff>107950</xdr:colOff>
                    <xdr:row>296</xdr:row>
                    <xdr:rowOff>165100</xdr:rowOff>
                  </from>
                  <to>
                    <xdr:col>2</xdr:col>
                    <xdr:colOff>412750</xdr:colOff>
                    <xdr:row>298</xdr:row>
                    <xdr:rowOff>0</xdr:rowOff>
                  </to>
                </anchor>
              </controlPr>
            </control>
          </mc:Choice>
        </mc:AlternateContent>
        <mc:AlternateContent xmlns:mc="http://schemas.openxmlformats.org/markup-compatibility/2006">
          <mc:Choice Requires="x14">
            <control shapeId="7708" r:id="rId239" name="Check Box 540">
              <controlPr defaultSize="0" autoFill="0" autoLine="0" autoPict="0">
                <anchor moveWithCells="1">
                  <from>
                    <xdr:col>2</xdr:col>
                    <xdr:colOff>114300</xdr:colOff>
                    <xdr:row>42</xdr:row>
                    <xdr:rowOff>184150</xdr:rowOff>
                  </from>
                  <to>
                    <xdr:col>2</xdr:col>
                    <xdr:colOff>419100</xdr:colOff>
                    <xdr:row>44</xdr:row>
                    <xdr:rowOff>12700</xdr:rowOff>
                  </to>
                </anchor>
              </controlPr>
            </control>
          </mc:Choice>
        </mc:AlternateContent>
        <mc:AlternateContent xmlns:mc="http://schemas.openxmlformats.org/markup-compatibility/2006">
          <mc:Choice Requires="x14">
            <control shapeId="7709" r:id="rId240" name="Group Box 541">
              <controlPr locked="0" defaultSize="0" autoFill="0" autoPict="0">
                <anchor moveWithCells="1">
                  <from>
                    <xdr:col>2</xdr:col>
                    <xdr:colOff>0</xdr:colOff>
                    <xdr:row>39</xdr:row>
                    <xdr:rowOff>0</xdr:rowOff>
                  </from>
                  <to>
                    <xdr:col>2</xdr:col>
                    <xdr:colOff>381000</xdr:colOff>
                    <xdr:row>44</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Y3249"/>
  <sheetViews>
    <sheetView showGridLines="0" topLeftCell="A219" zoomScaleNormal="100" workbookViewId="0">
      <selection activeCell="F21" sqref="F21"/>
    </sheetView>
  </sheetViews>
  <sheetFormatPr defaultColWidth="0" defaultRowHeight="14.5" zeroHeight="1" x14ac:dyDescent="0.35"/>
  <cols>
    <col min="1" max="1" width="1.81640625" style="56" customWidth="1"/>
    <col min="2" max="2" width="5" style="56" customWidth="1"/>
    <col min="3" max="3" width="7.54296875" style="56" customWidth="1"/>
    <col min="4" max="4" width="31.1796875" style="56" customWidth="1"/>
    <col min="5" max="5" width="0.81640625" style="56" customWidth="1"/>
    <col min="6" max="8" width="12.81640625" style="56" customWidth="1"/>
    <col min="9" max="9" width="12.54296875" style="60" customWidth="1"/>
    <col min="10" max="10" width="1.81640625" style="56" customWidth="1"/>
    <col min="11" max="11" width="8.81640625" style="56" hidden="1" customWidth="1"/>
    <col min="12" max="12" width="9.1796875" style="62" hidden="1" customWidth="1"/>
    <col min="13" max="13" width="8" style="62" hidden="1" customWidth="1"/>
    <col min="14" max="14" width="7.1796875" style="83" hidden="1" customWidth="1"/>
    <col min="15" max="15" width="4.54296875" style="83" hidden="1" customWidth="1"/>
    <col min="16" max="16" width="9.1796875" style="62" hidden="1" customWidth="1"/>
    <col min="17" max="17" width="9.1796875" style="56" hidden="1" customWidth="1"/>
    <col min="18" max="18" width="8" style="56" hidden="1" customWidth="1"/>
    <col min="19" max="19" width="7.1796875" style="56" hidden="1" customWidth="1"/>
    <col min="20" max="20" width="4.54296875" style="56" hidden="1" customWidth="1"/>
    <col min="21" max="22" width="9.1796875" style="56" hidden="1" customWidth="1"/>
    <col min="23" max="23" width="8" style="56" hidden="1" customWidth="1"/>
    <col min="24" max="24" width="7.1796875" style="56" hidden="1" customWidth="1"/>
    <col min="25" max="25" width="4.54296875" style="56" hidden="1" customWidth="1"/>
    <col min="26" max="16384" width="9.1796875" style="56" hidden="1"/>
  </cols>
  <sheetData>
    <row r="1" spans="1:16" x14ac:dyDescent="0.35">
      <c r="A1"/>
      <c r="C1"/>
      <c r="D1"/>
      <c r="E1"/>
      <c r="F1"/>
      <c r="G1"/>
      <c r="H1"/>
      <c r="I1" s="4"/>
      <c r="J1"/>
      <c r="K1"/>
      <c r="M1" s="122"/>
      <c r="N1" s="123"/>
      <c r="O1" s="123"/>
      <c r="P1" s="122"/>
    </row>
    <row r="2" spans="1:16" ht="17.5" x14ac:dyDescent="0.35">
      <c r="B2" s="278" t="s">
        <v>39</v>
      </c>
      <c r="C2" s="279"/>
      <c r="D2" s="279"/>
      <c r="E2" s="279"/>
      <c r="F2" s="279"/>
      <c r="G2" s="279"/>
      <c r="H2" s="279"/>
      <c r="I2" s="280"/>
      <c r="J2" s="118"/>
      <c r="K2" s="118"/>
      <c r="M2" s="281" t="s">
        <v>110</v>
      </c>
      <c r="N2" s="282"/>
      <c r="O2" s="282"/>
      <c r="P2" s="283"/>
    </row>
    <row r="3" spans="1:16" ht="20" x14ac:dyDescent="0.35">
      <c r="B3" s="290" t="s">
        <v>40</v>
      </c>
      <c r="C3" s="291"/>
      <c r="D3" s="291"/>
      <c r="E3" s="291"/>
      <c r="F3" s="291"/>
      <c r="G3" s="291"/>
      <c r="H3" s="291"/>
      <c r="I3" s="292"/>
      <c r="J3" s="119"/>
      <c r="K3" s="119"/>
      <c r="M3" s="284"/>
      <c r="N3" s="285"/>
      <c r="O3" s="285"/>
      <c r="P3" s="286"/>
    </row>
    <row r="4" spans="1:16" x14ac:dyDescent="0.35">
      <c r="B4" s="293" t="s">
        <v>41</v>
      </c>
      <c r="C4" s="294"/>
      <c r="D4" s="294"/>
      <c r="E4" s="294"/>
      <c r="F4" s="294"/>
      <c r="G4" s="294"/>
      <c r="H4" s="294"/>
      <c r="I4" s="295"/>
      <c r="J4" s="120"/>
      <c r="K4" s="120"/>
      <c r="M4" s="284"/>
      <c r="N4" s="285"/>
      <c r="O4" s="285"/>
      <c r="P4" s="286"/>
    </row>
    <row r="5" spans="1:16" x14ac:dyDescent="0.35">
      <c r="B5" s="293" t="s">
        <v>42</v>
      </c>
      <c r="C5" s="294"/>
      <c r="D5" s="294"/>
      <c r="E5" s="294"/>
      <c r="F5" s="294"/>
      <c r="G5" s="294"/>
      <c r="H5" s="294"/>
      <c r="I5" s="295"/>
      <c r="J5" s="120"/>
      <c r="K5" s="120"/>
      <c r="M5" s="284"/>
      <c r="N5" s="285"/>
      <c r="O5" s="285"/>
      <c r="P5" s="286"/>
    </row>
    <row r="6" spans="1:16" ht="15.5" x14ac:dyDescent="0.35">
      <c r="B6" s="296" t="s">
        <v>43</v>
      </c>
      <c r="C6" s="297"/>
      <c r="D6" s="297"/>
      <c r="E6" s="297"/>
      <c r="F6" s="297"/>
      <c r="G6" s="297"/>
      <c r="H6" s="297"/>
      <c r="I6" s="298"/>
      <c r="J6" s="121"/>
      <c r="K6" s="121"/>
      <c r="M6" s="284"/>
      <c r="N6" s="285"/>
      <c r="O6" s="285"/>
      <c r="P6" s="286"/>
    </row>
    <row r="7" spans="1:16" x14ac:dyDescent="0.35">
      <c r="M7" s="284"/>
      <c r="N7" s="285"/>
      <c r="O7" s="285"/>
      <c r="P7" s="286"/>
    </row>
    <row r="8" spans="1:16" ht="15.5" x14ac:dyDescent="0.35">
      <c r="B8" s="299" t="s">
        <v>372</v>
      </c>
      <c r="C8" s="300"/>
      <c r="D8" s="300"/>
      <c r="E8" s="300"/>
      <c r="F8" s="300"/>
      <c r="G8" s="300"/>
      <c r="H8" s="300"/>
      <c r="I8" s="301"/>
      <c r="M8" s="284"/>
      <c r="N8" s="285"/>
      <c r="O8" s="285"/>
      <c r="P8" s="286"/>
    </row>
    <row r="9" spans="1:16" ht="15.5" x14ac:dyDescent="0.35">
      <c r="B9" s="302" t="s">
        <v>373</v>
      </c>
      <c r="C9" s="303"/>
      <c r="D9" s="303"/>
      <c r="E9" s="303"/>
      <c r="F9" s="303"/>
      <c r="G9" s="303"/>
      <c r="H9" s="303"/>
      <c r="I9" s="304"/>
      <c r="M9" s="284"/>
      <c r="N9" s="285"/>
      <c r="O9" s="285"/>
      <c r="P9" s="286"/>
    </row>
    <row r="10" spans="1:16" ht="15.5" x14ac:dyDescent="0.35">
      <c r="B10" s="59"/>
      <c r="C10" s="59"/>
      <c r="D10" s="59"/>
      <c r="E10" s="59"/>
      <c r="F10" s="59"/>
      <c r="G10" s="59"/>
      <c r="H10" s="59"/>
      <c r="I10" s="59"/>
      <c r="M10" s="284"/>
      <c r="N10" s="285"/>
      <c r="O10" s="285"/>
      <c r="P10" s="286"/>
    </row>
    <row r="11" spans="1:16" ht="15.75" customHeight="1" x14ac:dyDescent="0.35">
      <c r="B11" s="81">
        <v>1</v>
      </c>
      <c r="C11" s="305" t="s">
        <v>86</v>
      </c>
      <c r="D11" s="306"/>
      <c r="E11" s="59"/>
      <c r="F11" s="117"/>
      <c r="G11" s="59"/>
      <c r="H11" s="59"/>
      <c r="I11" s="59"/>
      <c r="M11" s="284"/>
      <c r="N11" s="285"/>
      <c r="O11" s="285"/>
      <c r="P11" s="286"/>
    </row>
    <row r="12" spans="1:16" ht="3" customHeight="1" x14ac:dyDescent="0.35">
      <c r="B12" s="59"/>
      <c r="C12" s="59"/>
      <c r="D12" s="59"/>
      <c r="E12" s="59"/>
      <c r="F12" s="59"/>
      <c r="G12" s="59"/>
      <c r="H12" s="59"/>
      <c r="I12" s="59"/>
      <c r="M12" s="284"/>
      <c r="N12" s="285"/>
      <c r="O12" s="285"/>
      <c r="P12" s="286"/>
    </row>
    <row r="13" spans="1:16" ht="15.5" x14ac:dyDescent="0.35">
      <c r="B13" s="81">
        <v>2</v>
      </c>
      <c r="C13" s="305" t="s">
        <v>7</v>
      </c>
      <c r="D13" s="306"/>
      <c r="E13" s="114"/>
      <c r="F13" s="311" t="s">
        <v>450</v>
      </c>
      <c r="G13" s="312"/>
      <c r="H13" s="312"/>
      <c r="I13" s="313"/>
      <c r="L13" s="62" t="s">
        <v>26</v>
      </c>
      <c r="M13" s="284"/>
      <c r="N13" s="285"/>
      <c r="O13" s="285"/>
      <c r="P13" s="286"/>
    </row>
    <row r="14" spans="1:16" ht="3" customHeight="1" x14ac:dyDescent="0.35">
      <c r="B14" s="307"/>
      <c r="C14" s="307"/>
      <c r="D14" s="307"/>
      <c r="E14" s="307"/>
      <c r="F14" s="307"/>
      <c r="G14" s="307"/>
      <c r="H14" s="307"/>
      <c r="I14" s="307"/>
      <c r="L14" s="62">
        <v>8</v>
      </c>
      <c r="M14" s="284"/>
      <c r="N14" s="285"/>
      <c r="O14" s="285"/>
      <c r="P14" s="286"/>
    </row>
    <row r="15" spans="1:16" ht="15.5" x14ac:dyDescent="0.35">
      <c r="B15" s="81">
        <v>3</v>
      </c>
      <c r="C15" s="305" t="s">
        <v>8</v>
      </c>
      <c r="D15" s="306"/>
      <c r="E15" s="114"/>
      <c r="F15" s="308" t="s">
        <v>84</v>
      </c>
      <c r="G15" s="308"/>
      <c r="H15" s="308"/>
      <c r="I15" s="308"/>
      <c r="M15" s="287"/>
      <c r="N15" s="288"/>
      <c r="O15" s="288"/>
      <c r="P15" s="289"/>
    </row>
    <row r="16" spans="1:16" ht="3" customHeight="1" x14ac:dyDescent="0.35">
      <c r="B16" s="307"/>
      <c r="C16" s="307"/>
      <c r="D16" s="307"/>
      <c r="E16" s="307"/>
      <c r="F16" s="307"/>
      <c r="G16" s="307"/>
      <c r="H16" s="307"/>
      <c r="I16" s="307"/>
      <c r="M16" s="124"/>
      <c r="N16" s="125"/>
      <c r="O16" s="125"/>
      <c r="P16" s="124"/>
    </row>
    <row r="17" spans="1:16" ht="15.5" x14ac:dyDescent="0.35">
      <c r="B17" s="81">
        <v>4</v>
      </c>
      <c r="C17" s="305" t="s">
        <v>11</v>
      </c>
      <c r="D17" s="306"/>
      <c r="E17" s="114"/>
      <c r="F17" s="308"/>
      <c r="G17" s="308"/>
      <c r="H17" s="308"/>
      <c r="I17" s="308"/>
      <c r="M17" s="124"/>
      <c r="N17" s="125"/>
      <c r="O17" s="125"/>
      <c r="P17" s="124"/>
    </row>
    <row r="18" spans="1:16" ht="3" customHeight="1" x14ac:dyDescent="0.35">
      <c r="B18" s="307"/>
      <c r="C18" s="307"/>
      <c r="D18" s="307"/>
      <c r="E18" s="307"/>
      <c r="F18" s="307"/>
      <c r="G18" s="307"/>
      <c r="H18" s="307"/>
      <c r="I18" s="307"/>
      <c r="M18" s="124"/>
      <c r="N18" s="125"/>
      <c r="O18" s="125"/>
      <c r="P18" s="124"/>
    </row>
    <row r="19" spans="1:16" ht="15.5" x14ac:dyDescent="0.35">
      <c r="B19" s="81">
        <v>5</v>
      </c>
      <c r="C19" s="305" t="s">
        <v>12</v>
      </c>
      <c r="D19" s="306"/>
      <c r="E19" s="114"/>
      <c r="F19" s="308" t="s">
        <v>84</v>
      </c>
      <c r="G19" s="308"/>
      <c r="H19" s="308"/>
      <c r="I19" s="308"/>
      <c r="M19" s="124"/>
      <c r="N19" s="125"/>
      <c r="O19" s="125"/>
      <c r="P19" s="124"/>
    </row>
    <row r="20" spans="1:16" ht="3" customHeight="1" x14ac:dyDescent="0.35">
      <c r="B20" s="307"/>
      <c r="C20" s="307"/>
      <c r="D20" s="307"/>
      <c r="E20" s="307"/>
      <c r="F20" s="307"/>
      <c r="G20" s="307"/>
      <c r="H20" s="307"/>
      <c r="I20" s="307"/>
      <c r="M20" s="124"/>
      <c r="N20" s="125"/>
      <c r="O20" s="125"/>
      <c r="P20" s="124"/>
    </row>
    <row r="21" spans="1:16" ht="15.5" x14ac:dyDescent="0.35">
      <c r="B21" s="81">
        <v>6</v>
      </c>
      <c r="C21" s="305" t="s">
        <v>10</v>
      </c>
      <c r="D21" s="306"/>
      <c r="E21" s="114"/>
      <c r="F21" s="158" t="s">
        <v>451</v>
      </c>
      <c r="G21" s="309" t="s">
        <v>452</v>
      </c>
      <c r="H21" s="309"/>
      <c r="I21" s="310"/>
      <c r="M21" s="124"/>
      <c r="N21" s="125"/>
      <c r="O21" s="125"/>
      <c r="P21" s="124"/>
    </row>
    <row r="22" spans="1:16" ht="3" customHeight="1" x14ac:dyDescent="0.35">
      <c r="B22" s="307"/>
      <c r="C22" s="307"/>
      <c r="D22" s="307"/>
      <c r="E22" s="307"/>
      <c r="F22" s="307"/>
      <c r="G22" s="307"/>
      <c r="H22" s="307"/>
      <c r="I22" s="307"/>
      <c r="M22" s="124"/>
      <c r="N22" s="125"/>
      <c r="O22" s="125"/>
      <c r="P22" s="124"/>
    </row>
    <row r="23" spans="1:16" ht="15.5" x14ac:dyDescent="0.35">
      <c r="B23" s="81">
        <v>7</v>
      </c>
      <c r="C23" s="305" t="s">
        <v>56</v>
      </c>
      <c r="D23" s="306"/>
      <c r="E23" s="114"/>
      <c r="F23" s="308" t="s">
        <v>444</v>
      </c>
      <c r="G23" s="308"/>
      <c r="H23" s="308"/>
      <c r="I23" s="308"/>
      <c r="M23" s="124"/>
      <c r="N23" s="125"/>
      <c r="O23" s="125"/>
      <c r="P23" s="124"/>
    </row>
    <row r="24" spans="1:16" ht="3" customHeight="1" x14ac:dyDescent="0.35">
      <c r="B24" s="307"/>
      <c r="C24" s="307"/>
      <c r="D24" s="307"/>
      <c r="E24" s="307"/>
      <c r="F24" s="307"/>
      <c r="G24" s="307"/>
      <c r="H24" s="307"/>
      <c r="I24" s="307"/>
      <c r="M24" s="124"/>
      <c r="N24" s="125"/>
      <c r="O24" s="125"/>
      <c r="P24" s="124"/>
    </row>
    <row r="25" spans="1:16" ht="15.5" x14ac:dyDescent="0.35">
      <c r="B25" s="81">
        <v>8</v>
      </c>
      <c r="C25" s="305" t="s">
        <v>58</v>
      </c>
      <c r="D25" s="306"/>
      <c r="E25" s="114"/>
      <c r="F25" s="322" t="s">
        <v>84</v>
      </c>
      <c r="G25" s="323"/>
      <c r="H25" s="323"/>
      <c r="I25" s="324"/>
      <c r="M25" s="124"/>
      <c r="N25" s="125"/>
      <c r="O25" s="125"/>
      <c r="P25" s="124"/>
    </row>
    <row r="26" spans="1:16" ht="3" customHeight="1" x14ac:dyDescent="0.35">
      <c r="B26" s="307"/>
      <c r="C26" s="307"/>
      <c r="D26" s="307"/>
      <c r="E26" s="307"/>
      <c r="F26" s="307"/>
      <c r="G26" s="307"/>
      <c r="H26" s="307"/>
      <c r="I26" s="307"/>
      <c r="M26" s="124"/>
      <c r="N26" s="125"/>
      <c r="O26" s="125"/>
      <c r="P26" s="124"/>
    </row>
    <row r="27" spans="1:16" ht="15.5" x14ac:dyDescent="0.35">
      <c r="B27" s="81">
        <v>9</v>
      </c>
      <c r="C27" s="305" t="s">
        <v>9</v>
      </c>
      <c r="D27" s="306"/>
      <c r="E27" s="114"/>
      <c r="F27" s="314" t="s">
        <v>84</v>
      </c>
      <c r="G27" s="314"/>
      <c r="H27" s="314"/>
      <c r="I27" s="314"/>
      <c r="M27" s="124"/>
      <c r="N27" s="125"/>
      <c r="O27" s="125"/>
      <c r="P27" s="124"/>
    </row>
    <row r="28" spans="1:16" ht="3" customHeight="1" x14ac:dyDescent="0.35">
      <c r="B28" s="307"/>
      <c r="C28" s="307"/>
      <c r="D28" s="307"/>
      <c r="E28" s="307"/>
      <c r="F28" s="307"/>
      <c r="G28" s="307"/>
      <c r="H28" s="307"/>
      <c r="I28" s="307"/>
      <c r="M28" s="124"/>
      <c r="N28" s="125"/>
      <c r="O28" s="125"/>
      <c r="P28" s="124"/>
    </row>
    <row r="29" spans="1:16" ht="8.15" customHeight="1" x14ac:dyDescent="0.35">
      <c r="B29" s="18"/>
      <c r="C29" s="19"/>
      <c r="D29" s="55"/>
      <c r="E29" s="55"/>
      <c r="F29" s="55"/>
      <c r="G29" s="55"/>
      <c r="H29" s="55"/>
      <c r="I29" s="14"/>
      <c r="M29" s="124"/>
      <c r="N29" s="125"/>
      <c r="O29" s="125"/>
      <c r="P29" s="124"/>
    </row>
    <row r="30" spans="1:16" ht="15.5" x14ac:dyDescent="0.35">
      <c r="A30" s="62"/>
      <c r="B30" s="275" t="s">
        <v>2</v>
      </c>
      <c r="C30" s="315" t="s">
        <v>305</v>
      </c>
      <c r="D30" s="316"/>
      <c r="E30" s="316"/>
      <c r="F30" s="316"/>
      <c r="G30" s="316"/>
      <c r="H30" s="316"/>
      <c r="I30" s="317"/>
      <c r="J30" s="62"/>
      <c r="M30" s="126" t="s">
        <v>2</v>
      </c>
      <c r="N30" s="127"/>
      <c r="O30" s="128"/>
      <c r="P30" s="124"/>
    </row>
    <row r="31" spans="1:16" ht="4" customHeight="1" x14ac:dyDescent="0.35">
      <c r="A31" s="62"/>
      <c r="B31" s="112"/>
      <c r="C31" s="144"/>
      <c r="D31" s="145"/>
      <c r="E31" s="145"/>
      <c r="F31" s="145"/>
      <c r="G31" s="145"/>
      <c r="H31" s="145"/>
      <c r="I31" s="150"/>
      <c r="J31" s="62"/>
      <c r="M31" s="129" t="s">
        <v>14</v>
      </c>
      <c r="N31" s="130"/>
      <c r="O31" s="130"/>
      <c r="P31" s="124"/>
    </row>
    <row r="32" spans="1:16" ht="14.5" customHeight="1" x14ac:dyDescent="0.35">
      <c r="A32" s="62"/>
      <c r="B32" s="318">
        <v>1</v>
      </c>
      <c r="C32" s="319" t="s">
        <v>5</v>
      </c>
      <c r="D32" s="320"/>
      <c r="E32" s="320"/>
      <c r="F32" s="320"/>
      <c r="G32" s="320"/>
      <c r="H32" s="321"/>
      <c r="I32" s="585">
        <v>4</v>
      </c>
      <c r="J32" s="62"/>
      <c r="M32" s="328">
        <f>'Instrumen MP'!B32</f>
        <v>1</v>
      </c>
      <c r="N32" s="131">
        <v>0</v>
      </c>
      <c r="O32" s="131">
        <f>N32-1</f>
        <v>-1</v>
      </c>
      <c r="P32" s="132" t="str">
        <f>IF(O32&gt;=1,"1",IF(O32&lt;=0,"0"))</f>
        <v>0</v>
      </c>
    </row>
    <row r="33" spans="1:16" x14ac:dyDescent="0.35">
      <c r="A33" s="62"/>
      <c r="B33" s="318"/>
      <c r="C33" s="164" t="s">
        <v>27</v>
      </c>
      <c r="D33" s="335" t="s">
        <v>63</v>
      </c>
      <c r="E33" s="335"/>
      <c r="F33" s="335"/>
      <c r="G33" s="335"/>
      <c r="H33" s="329"/>
      <c r="I33" s="586"/>
      <c r="J33" s="62"/>
      <c r="M33" s="328"/>
      <c r="N33" s="131"/>
      <c r="O33" s="131"/>
      <c r="P33" s="124"/>
    </row>
    <row r="34" spans="1:16" x14ac:dyDescent="0.35">
      <c r="A34" s="62"/>
      <c r="B34" s="318"/>
      <c r="C34" s="165" t="s">
        <v>28</v>
      </c>
      <c r="D34" s="336" t="s">
        <v>113</v>
      </c>
      <c r="E34" s="336"/>
      <c r="F34" s="336"/>
      <c r="G34" s="336"/>
      <c r="H34" s="331"/>
      <c r="I34" s="586"/>
      <c r="J34" s="62"/>
      <c r="M34" s="328"/>
      <c r="N34" s="131"/>
      <c r="O34" s="131"/>
      <c r="P34" s="124"/>
    </row>
    <row r="35" spans="1:16" ht="14.5" customHeight="1" x14ac:dyDescent="0.35">
      <c r="A35" s="62"/>
      <c r="B35" s="318"/>
      <c r="C35" s="165" t="s">
        <v>29</v>
      </c>
      <c r="D35" s="336" t="s">
        <v>112</v>
      </c>
      <c r="E35" s="336"/>
      <c r="F35" s="336"/>
      <c r="G35" s="336"/>
      <c r="H35" s="331"/>
      <c r="I35" s="586"/>
      <c r="J35" s="62"/>
      <c r="M35" s="328"/>
      <c r="N35" s="131" t="s">
        <v>26</v>
      </c>
      <c r="O35" s="131"/>
      <c r="P35" s="124"/>
    </row>
    <row r="36" spans="1:16" x14ac:dyDescent="0.35">
      <c r="A36" s="62"/>
      <c r="B36" s="318"/>
      <c r="C36" s="165" t="s">
        <v>30</v>
      </c>
      <c r="D36" s="336" t="s">
        <v>25</v>
      </c>
      <c r="E36" s="336"/>
      <c r="F36" s="336"/>
      <c r="G36" s="336"/>
      <c r="H36" s="331"/>
      <c r="I36" s="586"/>
      <c r="J36" s="62"/>
      <c r="M36" s="328"/>
      <c r="N36" s="131"/>
      <c r="O36" s="131"/>
      <c r="P36" s="124"/>
    </row>
    <row r="37" spans="1:16" x14ac:dyDescent="0.35">
      <c r="A37" s="62"/>
      <c r="B37" s="318"/>
      <c r="C37" s="166" t="s">
        <v>31</v>
      </c>
      <c r="D37" s="333" t="s">
        <v>111</v>
      </c>
      <c r="E37" s="333"/>
      <c r="F37" s="333"/>
      <c r="G37" s="333"/>
      <c r="H37" s="334"/>
      <c r="I37" s="587"/>
      <c r="J37" s="62"/>
      <c r="M37" s="328"/>
      <c r="N37" s="131"/>
      <c r="O37" s="131"/>
      <c r="P37" s="124"/>
    </row>
    <row r="38" spans="1:16" ht="4" customHeight="1" x14ac:dyDescent="0.35">
      <c r="A38" s="62"/>
      <c r="B38" s="112"/>
      <c r="C38" s="144"/>
      <c r="D38" s="145"/>
      <c r="E38" s="145"/>
      <c r="F38" s="145"/>
      <c r="G38" s="145"/>
      <c r="H38" s="145"/>
      <c r="I38" s="150"/>
      <c r="J38" s="62"/>
      <c r="M38" s="133"/>
      <c r="N38" s="134"/>
      <c r="O38" s="134"/>
      <c r="P38" s="124"/>
    </row>
    <row r="39" spans="1:16" ht="15" customHeight="1" x14ac:dyDescent="0.35">
      <c r="A39" s="62"/>
      <c r="B39" s="325">
        <v>2</v>
      </c>
      <c r="C39" s="326" t="s">
        <v>64</v>
      </c>
      <c r="D39" s="327"/>
      <c r="E39" s="327"/>
      <c r="F39" s="327"/>
      <c r="G39" s="327"/>
      <c r="H39" s="327"/>
      <c r="I39" s="585"/>
      <c r="J39" s="62"/>
      <c r="L39" s="62" t="s">
        <v>26</v>
      </c>
      <c r="M39" s="328">
        <f>'Instrumen MP'!B39</f>
        <v>2</v>
      </c>
      <c r="N39" s="131">
        <v>0</v>
      </c>
      <c r="O39" s="131">
        <f>O40+O41+O42+O43</f>
        <v>1</v>
      </c>
      <c r="P39" s="132" t="str">
        <f>IF(O39&gt;=1,"1",IF(O39&lt;=0,"0"))</f>
        <v>1</v>
      </c>
    </row>
    <row r="40" spans="1:16" ht="26.25" customHeight="1" x14ac:dyDescent="0.35">
      <c r="A40" s="62"/>
      <c r="B40" s="325"/>
      <c r="C40" s="167" t="s">
        <v>419</v>
      </c>
      <c r="D40" s="329" t="s">
        <v>351</v>
      </c>
      <c r="E40" s="330"/>
      <c r="F40" s="330"/>
      <c r="G40" s="330"/>
      <c r="H40" s="330"/>
      <c r="I40" s="586"/>
      <c r="J40" s="62"/>
      <c r="M40" s="328"/>
      <c r="N40" s="131" t="b">
        <v>0</v>
      </c>
      <c r="O40" s="131" t="str">
        <f>IF(N40=TRUE,"1",IF(N40=FALSE,"0"))</f>
        <v>0</v>
      </c>
      <c r="P40" s="124"/>
    </row>
    <row r="41" spans="1:16" ht="28" customHeight="1" x14ac:dyDescent="0.35">
      <c r="A41" s="62"/>
      <c r="B41" s="325"/>
      <c r="C41" s="168" t="s">
        <v>420</v>
      </c>
      <c r="D41" s="331" t="s">
        <v>352</v>
      </c>
      <c r="E41" s="332"/>
      <c r="F41" s="332"/>
      <c r="G41" s="332"/>
      <c r="H41" s="332"/>
      <c r="I41" s="586"/>
      <c r="J41" s="62"/>
      <c r="L41" s="62" t="s">
        <v>26</v>
      </c>
      <c r="M41" s="328"/>
      <c r="N41" s="131" t="b">
        <v>0</v>
      </c>
      <c r="O41" s="131" t="str">
        <f>IF(N41=TRUE,"1",IF(N41=FALSE,"0"))</f>
        <v>0</v>
      </c>
      <c r="P41" s="124"/>
    </row>
    <row r="42" spans="1:16" ht="27.75" customHeight="1" x14ac:dyDescent="0.35">
      <c r="A42" s="62"/>
      <c r="B42" s="325"/>
      <c r="C42" s="168" t="s">
        <v>415</v>
      </c>
      <c r="D42" s="329" t="s">
        <v>353</v>
      </c>
      <c r="E42" s="330"/>
      <c r="F42" s="330"/>
      <c r="G42" s="330"/>
      <c r="H42" s="330"/>
      <c r="I42" s="586"/>
      <c r="J42" s="62"/>
      <c r="M42" s="328"/>
      <c r="N42" s="131" t="b">
        <v>0</v>
      </c>
      <c r="O42" s="131" t="str">
        <f>IF(N42=TRUE,"1",IF(N42=FALSE,"0"))</f>
        <v>0</v>
      </c>
      <c r="P42" s="124"/>
    </row>
    <row r="43" spans="1:16" ht="27.75" customHeight="1" x14ac:dyDescent="0.35">
      <c r="A43" s="62"/>
      <c r="B43" s="325"/>
      <c r="C43" s="168" t="s">
        <v>416</v>
      </c>
      <c r="D43" s="331" t="s">
        <v>350</v>
      </c>
      <c r="E43" s="332"/>
      <c r="F43" s="332"/>
      <c r="G43" s="332"/>
      <c r="H43" s="332"/>
      <c r="I43" s="586"/>
      <c r="J43" s="62"/>
      <c r="M43" s="328"/>
      <c r="N43" s="131" t="b">
        <v>1</v>
      </c>
      <c r="O43" s="131" t="str">
        <f>IF(N43=TRUE,"1",IF(N43=FALSE,"0"))</f>
        <v>1</v>
      </c>
      <c r="P43" s="124"/>
    </row>
    <row r="44" spans="1:16" ht="14.5" customHeight="1" x14ac:dyDescent="0.35">
      <c r="A44" s="62"/>
      <c r="B44" s="325"/>
      <c r="C44" s="169" t="s">
        <v>418</v>
      </c>
      <c r="D44" s="333" t="s">
        <v>354</v>
      </c>
      <c r="E44" s="333"/>
      <c r="F44" s="333"/>
      <c r="G44" s="333"/>
      <c r="H44" s="334"/>
      <c r="I44" s="587"/>
      <c r="J44" s="62"/>
      <c r="M44" s="328"/>
      <c r="N44" s="131" t="b">
        <v>0</v>
      </c>
      <c r="O44" s="131" t="str">
        <f>IF(N44=TRUE,"1",IF(N44=FALSE,"0"))</f>
        <v>0</v>
      </c>
      <c r="P44" s="124"/>
    </row>
    <row r="45" spans="1:16" ht="4" customHeight="1" x14ac:dyDescent="0.35">
      <c r="A45" s="62"/>
      <c r="B45" s="146"/>
      <c r="C45" s="111"/>
      <c r="D45" s="111"/>
      <c r="E45" s="111"/>
      <c r="F45" s="111"/>
      <c r="G45" s="111"/>
      <c r="H45" s="111"/>
      <c r="I45" s="151"/>
      <c r="J45" s="62"/>
      <c r="M45" s="135"/>
      <c r="N45" s="136"/>
      <c r="O45" s="136"/>
      <c r="P45" s="124"/>
    </row>
    <row r="46" spans="1:16" ht="15.5" x14ac:dyDescent="0.35">
      <c r="A46" s="62"/>
      <c r="B46" s="275" t="s">
        <v>3</v>
      </c>
      <c r="C46" s="315" t="s">
        <v>23</v>
      </c>
      <c r="D46" s="316"/>
      <c r="E46" s="316"/>
      <c r="F46" s="316"/>
      <c r="G46" s="316"/>
      <c r="H46" s="316"/>
      <c r="I46" s="317"/>
      <c r="J46" s="62"/>
      <c r="L46" s="56"/>
      <c r="M46" s="124"/>
      <c r="N46" s="125"/>
      <c r="O46" s="125"/>
      <c r="P46" s="124"/>
    </row>
    <row r="47" spans="1:16" ht="4" customHeight="1" x14ac:dyDescent="0.35">
      <c r="A47" s="62"/>
      <c r="B47" s="147"/>
      <c r="C47" s="148"/>
      <c r="D47" s="149"/>
      <c r="E47" s="149"/>
      <c r="F47" s="149"/>
      <c r="G47" s="149"/>
      <c r="H47" s="149"/>
      <c r="I47" s="150"/>
      <c r="J47" s="62"/>
      <c r="L47" s="56"/>
      <c r="M47" s="124"/>
      <c r="N47" s="125"/>
      <c r="O47" s="125"/>
      <c r="P47" s="124"/>
    </row>
    <row r="48" spans="1:16" ht="28.5" customHeight="1" x14ac:dyDescent="0.35">
      <c r="A48" s="62"/>
      <c r="B48" s="337">
        <v>3</v>
      </c>
      <c r="C48" s="340" t="s">
        <v>371</v>
      </c>
      <c r="D48" s="341"/>
      <c r="E48" s="341"/>
      <c r="F48" s="341"/>
      <c r="G48" s="341"/>
      <c r="H48" s="342"/>
      <c r="I48" s="585"/>
      <c r="J48" s="62"/>
      <c r="L48" s="56"/>
      <c r="M48" s="343">
        <f>B48</f>
        <v>3</v>
      </c>
      <c r="N48" s="131"/>
      <c r="O48" s="131">
        <f>O52+O51+O50+O49</f>
        <v>0</v>
      </c>
      <c r="P48" s="132" t="str">
        <f>IF(O48&gt;=1,"1",IF(O48&lt;=0,"0"))</f>
        <v>0</v>
      </c>
    </row>
    <row r="49" spans="1:17" ht="14.5" customHeight="1" x14ac:dyDescent="0.35">
      <c r="A49" s="62"/>
      <c r="B49" s="338"/>
      <c r="C49" s="152"/>
      <c r="D49" s="344" t="s">
        <v>310</v>
      </c>
      <c r="E49" s="344"/>
      <c r="F49" s="344"/>
      <c r="G49" s="344"/>
      <c r="H49" s="345"/>
      <c r="I49" s="586"/>
      <c r="J49" s="62"/>
      <c r="L49" s="56"/>
      <c r="M49" s="343"/>
      <c r="N49" s="131" t="b">
        <v>0</v>
      </c>
      <c r="O49" s="131" t="str">
        <f>IF(N49=TRUE,"1",IF(N49=FALSE,"0"))</f>
        <v>0</v>
      </c>
      <c r="P49" s="124"/>
    </row>
    <row r="50" spans="1:17" ht="14.5" customHeight="1" x14ac:dyDescent="0.35">
      <c r="A50" s="62"/>
      <c r="B50" s="338"/>
      <c r="C50" s="153"/>
      <c r="D50" s="346" t="s">
        <v>311</v>
      </c>
      <c r="E50" s="346"/>
      <c r="F50" s="346"/>
      <c r="G50" s="346"/>
      <c r="H50" s="347"/>
      <c r="I50" s="586"/>
      <c r="J50" s="62"/>
      <c r="L50" s="56"/>
      <c r="M50" s="343"/>
      <c r="N50" s="131" t="b">
        <v>0</v>
      </c>
      <c r="O50" s="131" t="str">
        <f>IF(N50=TRUE,"1",IF(N50=FALSE,"0"))</f>
        <v>0</v>
      </c>
      <c r="P50" s="124"/>
    </row>
    <row r="51" spans="1:17" ht="14.5" customHeight="1" x14ac:dyDescent="0.35">
      <c r="A51" s="62"/>
      <c r="B51" s="338"/>
      <c r="C51" s="153"/>
      <c r="D51" s="346" t="s">
        <v>312</v>
      </c>
      <c r="E51" s="346"/>
      <c r="F51" s="346"/>
      <c r="G51" s="346"/>
      <c r="H51" s="347"/>
      <c r="I51" s="586"/>
      <c r="J51" s="62"/>
      <c r="L51" s="56"/>
      <c r="M51" s="343"/>
      <c r="N51" s="131" t="b">
        <v>0</v>
      </c>
      <c r="O51" s="131" t="str">
        <f>IF(N51=TRUE,"1",IF(N51=FALSE,"0"))</f>
        <v>0</v>
      </c>
      <c r="P51" s="124"/>
    </row>
    <row r="52" spans="1:17" ht="14.5" customHeight="1" x14ac:dyDescent="0.35">
      <c r="A52" s="62"/>
      <c r="B52" s="338"/>
      <c r="C52" s="153"/>
      <c r="D52" s="346" t="s">
        <v>313</v>
      </c>
      <c r="E52" s="346"/>
      <c r="F52" s="346"/>
      <c r="G52" s="346"/>
      <c r="H52" s="347"/>
      <c r="I52" s="586"/>
      <c r="J52" s="62"/>
      <c r="L52" s="56"/>
      <c r="M52" s="343"/>
      <c r="N52" s="131" t="b">
        <v>0</v>
      </c>
      <c r="O52" s="131" t="str">
        <f>IF(N52=TRUE,"1",IF(N52=FALSE,"0"))</f>
        <v>0</v>
      </c>
      <c r="P52" s="124"/>
    </row>
    <row r="53" spans="1:17" ht="14.5" customHeight="1" x14ac:dyDescent="0.35">
      <c r="A53" s="62"/>
      <c r="B53" s="339"/>
      <c r="C53" s="154"/>
      <c r="D53" s="348" t="s">
        <v>314</v>
      </c>
      <c r="E53" s="348"/>
      <c r="F53" s="348"/>
      <c r="G53" s="348"/>
      <c r="H53" s="349"/>
      <c r="I53" s="587"/>
      <c r="J53" s="62"/>
      <c r="L53" s="56"/>
      <c r="M53" s="343"/>
      <c r="N53" s="131"/>
      <c r="O53" s="131"/>
      <c r="P53" s="124"/>
    </row>
    <row r="54" spans="1:17" ht="4" customHeight="1" x14ac:dyDescent="0.35">
      <c r="A54" s="62"/>
      <c r="B54" s="147"/>
      <c r="C54" s="148"/>
      <c r="D54" s="149"/>
      <c r="E54" s="149"/>
      <c r="F54" s="149"/>
      <c r="G54" s="149"/>
      <c r="H54" s="149"/>
      <c r="I54" s="150"/>
      <c r="J54" s="62"/>
      <c r="L54" s="61"/>
      <c r="M54" s="125"/>
      <c r="N54" s="125" t="s">
        <v>26</v>
      </c>
      <c r="O54" s="125"/>
      <c r="P54" s="124"/>
    </row>
    <row r="55" spans="1:17" ht="28.5" customHeight="1" x14ac:dyDescent="0.35">
      <c r="A55" s="62"/>
      <c r="B55" s="337">
        <v>4</v>
      </c>
      <c r="C55" s="340" t="s">
        <v>386</v>
      </c>
      <c r="D55" s="341"/>
      <c r="E55" s="341"/>
      <c r="F55" s="341"/>
      <c r="G55" s="341"/>
      <c r="H55" s="342"/>
      <c r="I55" s="585"/>
      <c r="J55" s="62"/>
      <c r="L55" s="56"/>
      <c r="M55" s="343">
        <f>B55</f>
        <v>4</v>
      </c>
      <c r="N55" s="131"/>
      <c r="O55" s="131">
        <f>O59+O58+O57+O56</f>
        <v>0</v>
      </c>
      <c r="P55" s="132" t="str">
        <f>IF(O55&gt;=1,"1",IF(O55&lt;=0,"0"))</f>
        <v>0</v>
      </c>
      <c r="Q55" s="62"/>
    </row>
    <row r="56" spans="1:17" ht="15.75" customHeight="1" x14ac:dyDescent="0.35">
      <c r="A56" s="62"/>
      <c r="B56" s="338"/>
      <c r="C56" s="152"/>
      <c r="D56" s="344" t="s">
        <v>358</v>
      </c>
      <c r="E56" s="344"/>
      <c r="F56" s="344"/>
      <c r="G56" s="344"/>
      <c r="H56" s="345"/>
      <c r="I56" s="586"/>
      <c r="J56" s="62"/>
      <c r="L56" s="56"/>
      <c r="M56" s="343"/>
      <c r="N56" s="131" t="b">
        <v>0</v>
      </c>
      <c r="O56" s="131" t="str">
        <f>IF(N56=TRUE,"1",IF(N56=FALSE,"0"))</f>
        <v>0</v>
      </c>
      <c r="P56" s="124"/>
      <c r="Q56" s="62"/>
    </row>
    <row r="57" spans="1:17" ht="15.75" customHeight="1" x14ac:dyDescent="0.35">
      <c r="A57" s="62"/>
      <c r="B57" s="338"/>
      <c r="C57" s="153"/>
      <c r="D57" s="346" t="s">
        <v>357</v>
      </c>
      <c r="E57" s="346"/>
      <c r="F57" s="346"/>
      <c r="G57" s="346"/>
      <c r="H57" s="347"/>
      <c r="I57" s="586"/>
      <c r="J57" s="62"/>
      <c r="L57" s="56"/>
      <c r="M57" s="343"/>
      <c r="N57" s="131" t="b">
        <v>0</v>
      </c>
      <c r="O57" s="131" t="str">
        <f>IF(N57=TRUE,"1",IF(N57=FALSE,"0"))</f>
        <v>0</v>
      </c>
      <c r="P57" s="124"/>
      <c r="Q57" s="62"/>
    </row>
    <row r="58" spans="1:17" ht="15.75" customHeight="1" x14ac:dyDescent="0.35">
      <c r="A58" s="62"/>
      <c r="B58" s="338"/>
      <c r="C58" s="153"/>
      <c r="D58" s="346" t="s">
        <v>359</v>
      </c>
      <c r="E58" s="346"/>
      <c r="F58" s="346"/>
      <c r="G58" s="346"/>
      <c r="H58" s="347"/>
      <c r="I58" s="586"/>
      <c r="J58" s="62"/>
      <c r="L58" s="56"/>
      <c r="M58" s="343"/>
      <c r="N58" s="131" t="b">
        <v>0</v>
      </c>
      <c r="O58" s="131" t="str">
        <f>IF(N58=TRUE,"1",IF(N58=FALSE,"0"))</f>
        <v>0</v>
      </c>
      <c r="P58" s="124"/>
      <c r="Q58" s="62"/>
    </row>
    <row r="59" spans="1:17" ht="15.75" customHeight="1" x14ac:dyDescent="0.35">
      <c r="A59" s="62"/>
      <c r="B59" s="338"/>
      <c r="C59" s="153"/>
      <c r="D59" s="346" t="s">
        <v>355</v>
      </c>
      <c r="E59" s="346"/>
      <c r="F59" s="346"/>
      <c r="G59" s="346"/>
      <c r="H59" s="347"/>
      <c r="I59" s="586"/>
      <c r="J59" s="62"/>
      <c r="L59" s="56"/>
      <c r="M59" s="343"/>
      <c r="N59" s="131" t="b">
        <v>0</v>
      </c>
      <c r="O59" s="131" t="str">
        <f>IF(N59=TRUE,"1",IF(N59=FALSE,"0"))</f>
        <v>0</v>
      </c>
      <c r="P59" s="124"/>
      <c r="Q59" s="62"/>
    </row>
    <row r="60" spans="1:17" ht="15.75" customHeight="1" x14ac:dyDescent="0.35">
      <c r="A60" s="62"/>
      <c r="B60" s="339"/>
      <c r="C60" s="154"/>
      <c r="D60" s="348" t="s">
        <v>356</v>
      </c>
      <c r="E60" s="348"/>
      <c r="F60" s="348"/>
      <c r="G60" s="348"/>
      <c r="H60" s="349"/>
      <c r="I60" s="587"/>
      <c r="J60" s="62"/>
      <c r="L60" s="56"/>
      <c r="M60" s="343"/>
      <c r="N60" s="131" t="b">
        <v>0</v>
      </c>
      <c r="O60" s="131"/>
      <c r="P60" s="124"/>
      <c r="Q60" s="62"/>
    </row>
    <row r="61" spans="1:17" ht="4" customHeight="1" x14ac:dyDescent="0.35">
      <c r="A61" s="62"/>
      <c r="B61" s="147"/>
      <c r="C61" s="148"/>
      <c r="D61" s="149"/>
      <c r="E61" s="149"/>
      <c r="F61" s="149"/>
      <c r="G61" s="149"/>
      <c r="H61" s="149"/>
      <c r="I61" s="150"/>
      <c r="J61" s="62"/>
      <c r="L61" s="56"/>
      <c r="M61" s="124"/>
      <c r="N61" s="125"/>
      <c r="O61" s="125"/>
      <c r="P61" s="124"/>
      <c r="Q61" s="62"/>
    </row>
    <row r="62" spans="1:17" ht="29.5" customHeight="1" x14ac:dyDescent="0.35">
      <c r="A62" s="62"/>
      <c r="B62" s="350">
        <v>5</v>
      </c>
      <c r="C62" s="340" t="s">
        <v>405</v>
      </c>
      <c r="D62" s="341"/>
      <c r="E62" s="341"/>
      <c r="F62" s="341"/>
      <c r="G62" s="341"/>
      <c r="H62" s="342"/>
      <c r="I62" s="585">
        <v>3</v>
      </c>
      <c r="J62" s="62"/>
      <c r="L62" s="56"/>
      <c r="M62" s="343">
        <f>B62</f>
        <v>5</v>
      </c>
      <c r="N62" s="131"/>
      <c r="O62" s="131">
        <f>O66+O65+O64+O63</f>
        <v>0</v>
      </c>
      <c r="P62" s="132" t="str">
        <f>IF(O62&gt;=1,"1",IF(O62&lt;=0,"0"))</f>
        <v>0</v>
      </c>
      <c r="Q62" s="62"/>
    </row>
    <row r="63" spans="1:17" ht="44.9" customHeight="1" x14ac:dyDescent="0.35">
      <c r="A63" s="62"/>
      <c r="B63" s="351"/>
      <c r="C63" s="152"/>
      <c r="D63" s="344" t="s">
        <v>404</v>
      </c>
      <c r="E63" s="344"/>
      <c r="F63" s="344"/>
      <c r="G63" s="344"/>
      <c r="H63" s="345"/>
      <c r="I63" s="586"/>
      <c r="J63" s="62"/>
      <c r="L63" s="56"/>
      <c r="M63" s="343"/>
      <c r="N63" s="131" t="b">
        <v>0</v>
      </c>
      <c r="O63" s="131" t="str">
        <f>IF(N63=TRUE,"1",IF(N63=FALSE,"0"))</f>
        <v>0</v>
      </c>
      <c r="P63" s="124"/>
      <c r="Q63" s="62"/>
    </row>
    <row r="64" spans="1:17" ht="30.75" customHeight="1" x14ac:dyDescent="0.35">
      <c r="A64" s="62"/>
      <c r="B64" s="351"/>
      <c r="C64" s="153"/>
      <c r="D64" s="346" t="s">
        <v>406</v>
      </c>
      <c r="E64" s="346"/>
      <c r="F64" s="346"/>
      <c r="G64" s="346"/>
      <c r="H64" s="347"/>
      <c r="I64" s="586"/>
      <c r="J64" s="62"/>
      <c r="L64" s="56"/>
      <c r="M64" s="343"/>
      <c r="N64" s="131" t="b">
        <v>0</v>
      </c>
      <c r="O64" s="131" t="str">
        <f>IF(N64=TRUE,"1",IF(N64=FALSE,"0"))</f>
        <v>0</v>
      </c>
      <c r="P64" s="124"/>
      <c r="Q64" s="62"/>
    </row>
    <row r="65" spans="1:17" ht="25" customHeight="1" x14ac:dyDescent="0.35">
      <c r="A65" s="62"/>
      <c r="B65" s="351"/>
      <c r="C65" s="153"/>
      <c r="D65" s="353" t="s">
        <v>407</v>
      </c>
      <c r="E65" s="353"/>
      <c r="F65" s="353"/>
      <c r="G65" s="353"/>
      <c r="H65" s="354"/>
      <c r="I65" s="586"/>
      <c r="J65" s="62"/>
      <c r="L65" s="56"/>
      <c r="M65" s="343"/>
      <c r="N65" s="131" t="b">
        <v>0</v>
      </c>
      <c r="O65" s="131" t="str">
        <f>IF(N65=TRUE,"1",IF(N65=FALSE,"0"))</f>
        <v>0</v>
      </c>
      <c r="P65" s="124"/>
      <c r="Q65" s="62"/>
    </row>
    <row r="66" spans="1:17" ht="28.5" customHeight="1" x14ac:dyDescent="0.35">
      <c r="A66" s="62"/>
      <c r="B66" s="351"/>
      <c r="C66" s="153"/>
      <c r="D66" s="346" t="s">
        <v>408</v>
      </c>
      <c r="E66" s="346"/>
      <c r="F66" s="346"/>
      <c r="G66" s="346"/>
      <c r="H66" s="347"/>
      <c r="I66" s="586"/>
      <c r="J66" s="62"/>
      <c r="L66" s="56"/>
      <c r="M66" s="343"/>
      <c r="N66" s="131" t="b">
        <v>0</v>
      </c>
      <c r="O66" s="131" t="str">
        <f>IF(N66=TRUE,"1",IF(N66=FALSE,"0"))</f>
        <v>0</v>
      </c>
      <c r="P66" s="124"/>
      <c r="Q66" s="62"/>
    </row>
    <row r="67" spans="1:17" x14ac:dyDescent="0.35">
      <c r="A67" s="62"/>
      <c r="B67" s="352"/>
      <c r="C67" s="154"/>
      <c r="D67" s="355" t="s">
        <v>409</v>
      </c>
      <c r="E67" s="355"/>
      <c r="F67" s="355"/>
      <c r="G67" s="355"/>
      <c r="H67" s="356"/>
      <c r="I67" s="587"/>
      <c r="J67" s="62"/>
      <c r="L67" s="56"/>
      <c r="M67" s="343"/>
      <c r="N67" s="131" t="b">
        <v>0</v>
      </c>
      <c r="O67" s="131" t="str">
        <f>IF(N67=TRUE,"1",IF(N67=FALSE,"0"))</f>
        <v>0</v>
      </c>
      <c r="P67" s="125"/>
      <c r="Q67" s="62"/>
    </row>
    <row r="68" spans="1:17" ht="4" customHeight="1" x14ac:dyDescent="0.35">
      <c r="A68" s="62"/>
      <c r="B68" s="147"/>
      <c r="C68" s="148"/>
      <c r="D68" s="149"/>
      <c r="E68" s="149"/>
      <c r="F68" s="149"/>
      <c r="G68" s="149"/>
      <c r="H68" s="149"/>
      <c r="I68" s="150"/>
      <c r="J68" s="62"/>
      <c r="L68" s="56"/>
      <c r="M68" s="124"/>
      <c r="N68" s="125"/>
      <c r="O68" s="125"/>
      <c r="P68" s="125"/>
      <c r="Q68" s="62"/>
    </row>
    <row r="69" spans="1:17" ht="39.65" customHeight="1" x14ac:dyDescent="0.35">
      <c r="A69" s="62"/>
      <c r="B69" s="337">
        <v>6</v>
      </c>
      <c r="C69" s="360" t="s">
        <v>401</v>
      </c>
      <c r="D69" s="341"/>
      <c r="E69" s="341"/>
      <c r="F69" s="341"/>
      <c r="G69" s="341"/>
      <c r="H69" s="342"/>
      <c r="I69" s="585"/>
      <c r="J69" s="62"/>
      <c r="L69" s="56"/>
      <c r="M69" s="343">
        <f>B69</f>
        <v>6</v>
      </c>
      <c r="N69" s="131"/>
      <c r="O69" s="131">
        <f>O73+O72+O71+O70</f>
        <v>0</v>
      </c>
      <c r="P69" s="132" t="str">
        <f>IF(O69&gt;=1,"1",IF(O69&lt;=0,"0"))</f>
        <v>0</v>
      </c>
      <c r="Q69" s="62"/>
    </row>
    <row r="70" spans="1:17" ht="53.5" customHeight="1" x14ac:dyDescent="0.35">
      <c r="A70" s="62"/>
      <c r="B70" s="351"/>
      <c r="C70" s="167" t="s">
        <v>419</v>
      </c>
      <c r="D70" s="361" t="s">
        <v>410</v>
      </c>
      <c r="E70" s="361"/>
      <c r="F70" s="361"/>
      <c r="G70" s="361"/>
      <c r="H70" s="362"/>
      <c r="I70" s="586"/>
      <c r="J70" s="62"/>
      <c r="L70" s="56"/>
      <c r="M70" s="343"/>
      <c r="N70" s="131" t="b">
        <v>0</v>
      </c>
      <c r="O70" s="131" t="str">
        <f>IF(N70=TRUE,"1",IF(N70=FALSE,"0"))</f>
        <v>0</v>
      </c>
      <c r="P70" s="125"/>
      <c r="Q70" s="62"/>
    </row>
    <row r="71" spans="1:17" ht="53.9" customHeight="1" x14ac:dyDescent="0.35">
      <c r="A71" s="62"/>
      <c r="B71" s="351"/>
      <c r="C71" s="168" t="s">
        <v>420</v>
      </c>
      <c r="D71" s="363" t="s">
        <v>411</v>
      </c>
      <c r="E71" s="363"/>
      <c r="F71" s="363"/>
      <c r="G71" s="363"/>
      <c r="H71" s="364"/>
      <c r="I71" s="586"/>
      <c r="J71" s="62"/>
      <c r="L71" s="56"/>
      <c r="M71" s="343"/>
      <c r="N71" s="131" t="b">
        <v>0</v>
      </c>
      <c r="O71" s="131" t="str">
        <f>IF(N71=TRUE,"1",IF(N71=FALSE,"0"))</f>
        <v>0</v>
      </c>
      <c r="P71" s="125"/>
      <c r="Q71" s="62"/>
    </row>
    <row r="72" spans="1:17" ht="30" customHeight="1" x14ac:dyDescent="0.35">
      <c r="A72" s="62"/>
      <c r="B72" s="351"/>
      <c r="C72" s="168" t="s">
        <v>415</v>
      </c>
      <c r="D72" s="363" t="s">
        <v>402</v>
      </c>
      <c r="E72" s="363"/>
      <c r="F72" s="363"/>
      <c r="G72" s="363"/>
      <c r="H72" s="364"/>
      <c r="I72" s="586"/>
      <c r="J72" s="62"/>
      <c r="L72" s="56"/>
      <c r="M72" s="343"/>
      <c r="N72" s="131" t="b">
        <v>0</v>
      </c>
      <c r="O72" s="131" t="str">
        <f>IF(N72=TRUE,"1",IF(N72=FALSE,"0"))</f>
        <v>0</v>
      </c>
      <c r="P72" s="125"/>
      <c r="Q72" s="62"/>
    </row>
    <row r="73" spans="1:17" ht="29.25" customHeight="1" x14ac:dyDescent="0.35">
      <c r="A73" s="62"/>
      <c r="B73" s="351"/>
      <c r="C73" s="168" t="s">
        <v>416</v>
      </c>
      <c r="D73" s="363" t="s">
        <v>412</v>
      </c>
      <c r="E73" s="363"/>
      <c r="F73" s="363"/>
      <c r="G73" s="363"/>
      <c r="H73" s="364"/>
      <c r="I73" s="586"/>
      <c r="J73" s="62"/>
      <c r="L73" s="56"/>
      <c r="M73" s="343"/>
      <c r="N73" s="131" t="b">
        <v>0</v>
      </c>
      <c r="O73" s="131" t="str">
        <f>IF(N73=TRUE,"1",IF(N73=FALSE,"0"))</f>
        <v>0</v>
      </c>
      <c r="P73" s="125"/>
      <c r="Q73" s="62"/>
    </row>
    <row r="74" spans="1:17" ht="25" customHeight="1" x14ac:dyDescent="0.35">
      <c r="A74" s="62"/>
      <c r="B74" s="352"/>
      <c r="C74" s="169" t="s">
        <v>418</v>
      </c>
      <c r="D74" s="365" t="s">
        <v>403</v>
      </c>
      <c r="E74" s="365"/>
      <c r="F74" s="365"/>
      <c r="G74" s="365"/>
      <c r="H74" s="366"/>
      <c r="I74" s="587"/>
      <c r="J74" s="62"/>
      <c r="L74" s="56"/>
      <c r="M74" s="343"/>
      <c r="N74" s="131" t="b">
        <v>0</v>
      </c>
      <c r="O74" s="131" t="str">
        <f>IF(N74=TRUE,"1",IF(N74=FALSE,"0"))</f>
        <v>0</v>
      </c>
      <c r="P74" s="125" t="s">
        <v>26</v>
      </c>
      <c r="Q74" s="62"/>
    </row>
    <row r="75" spans="1:17" ht="4" customHeight="1" x14ac:dyDescent="0.35">
      <c r="A75" s="62"/>
      <c r="B75" s="367"/>
      <c r="C75" s="368"/>
      <c r="D75" s="368"/>
      <c r="E75" s="368"/>
      <c r="F75" s="368"/>
      <c r="G75" s="368"/>
      <c r="H75" s="369"/>
      <c r="I75" s="163"/>
      <c r="J75" s="62"/>
      <c r="L75" s="56"/>
      <c r="M75" s="124"/>
      <c r="N75" s="125" t="s">
        <v>26</v>
      </c>
      <c r="O75" s="125"/>
      <c r="P75" s="125"/>
      <c r="Q75" s="62"/>
    </row>
    <row r="76" spans="1:17" ht="28.5" customHeight="1" x14ac:dyDescent="0.35">
      <c r="A76" s="62"/>
      <c r="B76" s="337">
        <v>7</v>
      </c>
      <c r="C76" s="340" t="s">
        <v>387</v>
      </c>
      <c r="D76" s="341"/>
      <c r="E76" s="341"/>
      <c r="F76" s="341"/>
      <c r="G76" s="341"/>
      <c r="H76" s="342"/>
      <c r="I76" s="585"/>
      <c r="J76" s="62"/>
      <c r="L76" s="56"/>
      <c r="M76" s="343">
        <f>B76</f>
        <v>7</v>
      </c>
      <c r="N76" s="131"/>
      <c r="O76" s="131">
        <f>O80+O79+O78+O77</f>
        <v>1</v>
      </c>
      <c r="P76" s="132" t="str">
        <f>IF(O76&gt;=1,"1",IF(O76&lt;=0,"0"))</f>
        <v>1</v>
      </c>
      <c r="Q76" s="62"/>
    </row>
    <row r="77" spans="1:17" ht="42.75" customHeight="1" x14ac:dyDescent="0.35">
      <c r="A77" s="62"/>
      <c r="B77" s="338"/>
      <c r="C77" s="152" t="s">
        <v>419</v>
      </c>
      <c r="D77" s="357" t="s">
        <v>360</v>
      </c>
      <c r="E77" s="344"/>
      <c r="F77" s="344"/>
      <c r="G77" s="344"/>
      <c r="H77" s="345"/>
      <c r="I77" s="586"/>
      <c r="J77" s="62"/>
      <c r="L77" s="56"/>
      <c r="M77" s="343"/>
      <c r="N77" s="131" t="b">
        <v>0</v>
      </c>
      <c r="O77" s="131" t="str">
        <f>IF(N77=TRUE,"1",IF(N77=FALSE,"0"))</f>
        <v>0</v>
      </c>
      <c r="P77" s="125"/>
      <c r="Q77" s="62"/>
    </row>
    <row r="78" spans="1:17" ht="40.5" customHeight="1" x14ac:dyDescent="0.35">
      <c r="A78" s="62"/>
      <c r="B78" s="338"/>
      <c r="C78" s="153" t="s">
        <v>420</v>
      </c>
      <c r="D78" s="358" t="s">
        <v>361</v>
      </c>
      <c r="E78" s="346"/>
      <c r="F78" s="346"/>
      <c r="G78" s="346"/>
      <c r="H78" s="347"/>
      <c r="I78" s="586"/>
      <c r="J78" s="62"/>
      <c r="L78" s="56"/>
      <c r="M78" s="343"/>
      <c r="N78" s="131" t="b">
        <v>1</v>
      </c>
      <c r="O78" s="131" t="str">
        <f>IF(N78=TRUE,"1",IF(N78=FALSE,"0"))</f>
        <v>1</v>
      </c>
      <c r="P78" s="125"/>
      <c r="Q78" s="62"/>
    </row>
    <row r="79" spans="1:17" ht="40.5" customHeight="1" x14ac:dyDescent="0.35">
      <c r="A79" s="62"/>
      <c r="B79" s="338"/>
      <c r="C79" s="153" t="s">
        <v>421</v>
      </c>
      <c r="D79" s="358" t="s">
        <v>362</v>
      </c>
      <c r="E79" s="346"/>
      <c r="F79" s="346"/>
      <c r="G79" s="346"/>
      <c r="H79" s="347"/>
      <c r="I79" s="586"/>
      <c r="J79" s="62"/>
      <c r="L79" s="56"/>
      <c r="M79" s="343"/>
      <c r="N79" s="131" t="b">
        <v>0</v>
      </c>
      <c r="O79" s="131" t="str">
        <f>IF(N79=TRUE,"1",IF(N79=FALSE,"0"))</f>
        <v>0</v>
      </c>
      <c r="P79" s="125"/>
      <c r="Q79" s="62"/>
    </row>
    <row r="80" spans="1:17" ht="27.75" customHeight="1" x14ac:dyDescent="0.35">
      <c r="A80" s="62"/>
      <c r="B80" s="338"/>
      <c r="C80" s="153" t="s">
        <v>422</v>
      </c>
      <c r="D80" s="358" t="s">
        <v>363</v>
      </c>
      <c r="E80" s="346"/>
      <c r="F80" s="346"/>
      <c r="G80" s="346"/>
      <c r="H80" s="347"/>
      <c r="I80" s="586"/>
      <c r="J80" s="62"/>
      <c r="L80" s="56"/>
      <c r="M80" s="343"/>
      <c r="N80" s="131" t="b">
        <v>0</v>
      </c>
      <c r="O80" s="131" t="str">
        <f>IF(N80=TRUE,"1",IF(N80=FALSE,"0"))</f>
        <v>0</v>
      </c>
      <c r="P80" s="125"/>
      <c r="Q80" s="62"/>
    </row>
    <row r="81" spans="1:17" ht="14.5" customHeight="1" x14ac:dyDescent="0.35">
      <c r="A81" s="62"/>
      <c r="B81" s="339"/>
      <c r="C81" s="154" t="s">
        <v>423</v>
      </c>
      <c r="D81" s="359" t="s">
        <v>364</v>
      </c>
      <c r="E81" s="348"/>
      <c r="F81" s="348"/>
      <c r="G81" s="348"/>
      <c r="H81" s="349"/>
      <c r="I81" s="587"/>
      <c r="J81" s="62"/>
      <c r="L81" s="56"/>
      <c r="M81" s="343"/>
      <c r="N81" s="131" t="b">
        <v>0</v>
      </c>
      <c r="O81" s="131" t="str">
        <f>IF(N81=TRUE,"1",IF(N81=FALSE,"0"))</f>
        <v>0</v>
      </c>
      <c r="P81" s="125" t="s">
        <v>26</v>
      </c>
      <c r="Q81" s="62"/>
    </row>
    <row r="82" spans="1:17" ht="4" customHeight="1" x14ac:dyDescent="0.35">
      <c r="A82" s="62"/>
      <c r="B82" s="147"/>
      <c r="C82" s="148"/>
      <c r="D82" s="149"/>
      <c r="E82" s="149"/>
      <c r="F82" s="149"/>
      <c r="G82" s="149"/>
      <c r="H82" s="149"/>
      <c r="I82" s="150"/>
      <c r="J82" s="62"/>
      <c r="L82" s="56"/>
      <c r="M82" s="124"/>
      <c r="N82" s="125" t="s">
        <v>26</v>
      </c>
      <c r="O82" s="125"/>
      <c r="P82" s="125"/>
      <c r="Q82" s="62"/>
    </row>
    <row r="83" spans="1:17" ht="60" customHeight="1" x14ac:dyDescent="0.35">
      <c r="A83" s="62"/>
      <c r="B83" s="370">
        <v>8</v>
      </c>
      <c r="C83" s="340" t="s">
        <v>424</v>
      </c>
      <c r="D83" s="341"/>
      <c r="E83" s="341"/>
      <c r="F83" s="341"/>
      <c r="G83" s="341"/>
      <c r="H83" s="342"/>
      <c r="I83" s="585">
        <v>4</v>
      </c>
      <c r="J83" s="62"/>
      <c r="L83" s="56"/>
      <c r="M83" s="343">
        <f>B83</f>
        <v>8</v>
      </c>
      <c r="N83" s="131"/>
      <c r="O83" s="131">
        <f>O87+O86+O85+O84</f>
        <v>0</v>
      </c>
      <c r="P83" s="132" t="str">
        <f>IF(O83&gt;=1,"1",IF(O83&lt;=0,"0"))</f>
        <v>0</v>
      </c>
      <c r="Q83" s="62"/>
    </row>
    <row r="84" spans="1:17" ht="78" customHeight="1" x14ac:dyDescent="0.35">
      <c r="A84" s="62"/>
      <c r="B84" s="371"/>
      <c r="C84" s="152" t="s">
        <v>413</v>
      </c>
      <c r="D84" s="357" t="s">
        <v>425</v>
      </c>
      <c r="E84" s="344"/>
      <c r="F84" s="344"/>
      <c r="G84" s="344"/>
      <c r="H84" s="345"/>
      <c r="I84" s="586"/>
      <c r="J84" s="62"/>
      <c r="L84" s="56"/>
      <c r="M84" s="343"/>
      <c r="N84" s="131" t="b">
        <v>0</v>
      </c>
      <c r="O84" s="131" t="str">
        <f>IF(N84=TRUE,"1",IF(N84=FALSE,"0"))</f>
        <v>0</v>
      </c>
      <c r="P84" s="125"/>
      <c r="Q84" s="62"/>
    </row>
    <row r="85" spans="1:17" ht="80.150000000000006" customHeight="1" x14ac:dyDescent="0.35">
      <c r="A85" s="62"/>
      <c r="B85" s="371"/>
      <c r="C85" s="153" t="s">
        <v>414</v>
      </c>
      <c r="D85" s="357" t="s">
        <v>426</v>
      </c>
      <c r="E85" s="344"/>
      <c r="F85" s="344"/>
      <c r="G85" s="344"/>
      <c r="H85" s="345"/>
      <c r="I85" s="586"/>
      <c r="J85" s="62"/>
      <c r="L85" s="56"/>
      <c r="M85" s="343"/>
      <c r="N85" s="131" t="b">
        <v>0</v>
      </c>
      <c r="O85" s="131" t="str">
        <f>IF(N85=TRUE,"1",IF(N85=FALSE,"0"))</f>
        <v>0</v>
      </c>
      <c r="P85" s="125"/>
      <c r="Q85" s="62"/>
    </row>
    <row r="86" spans="1:17" ht="90" customHeight="1" x14ac:dyDescent="0.35">
      <c r="A86" s="62"/>
      <c r="B86" s="371"/>
      <c r="C86" s="153" t="s">
        <v>415</v>
      </c>
      <c r="D86" s="358" t="s">
        <v>427</v>
      </c>
      <c r="E86" s="346"/>
      <c r="F86" s="346"/>
      <c r="G86" s="346"/>
      <c r="H86" s="347"/>
      <c r="I86" s="586"/>
      <c r="J86" s="62"/>
      <c r="L86" s="56"/>
      <c r="M86" s="343"/>
      <c r="N86" s="131" t="b">
        <v>0</v>
      </c>
      <c r="O86" s="131" t="str">
        <f>IF(N86=TRUE,"1",IF(N86=FALSE,"0"))</f>
        <v>0</v>
      </c>
      <c r="P86" s="125"/>
      <c r="Q86" s="62"/>
    </row>
    <row r="87" spans="1:17" ht="70" customHeight="1" x14ac:dyDescent="0.35">
      <c r="A87" s="62"/>
      <c r="B87" s="371"/>
      <c r="C87" s="153" t="s">
        <v>416</v>
      </c>
      <c r="D87" s="358" t="s">
        <v>417</v>
      </c>
      <c r="E87" s="346"/>
      <c r="F87" s="346"/>
      <c r="G87" s="346"/>
      <c r="H87" s="347"/>
      <c r="I87" s="586"/>
      <c r="J87" s="62"/>
      <c r="L87" s="56"/>
      <c r="M87" s="343"/>
      <c r="N87" s="131" t="b">
        <v>0</v>
      </c>
      <c r="O87" s="131" t="str">
        <f>IF(N87=TRUE,"1",IF(N87=FALSE,"0"))</f>
        <v>0</v>
      </c>
      <c r="P87" s="125"/>
      <c r="Q87" s="62"/>
    </row>
    <row r="88" spans="1:17" x14ac:dyDescent="0.35">
      <c r="A88" s="62"/>
      <c r="B88" s="372"/>
      <c r="C88" s="154" t="s">
        <v>418</v>
      </c>
      <c r="D88" s="359" t="s">
        <v>365</v>
      </c>
      <c r="E88" s="348"/>
      <c r="F88" s="348"/>
      <c r="G88" s="348"/>
      <c r="H88" s="349"/>
      <c r="I88" s="587"/>
      <c r="J88" s="62"/>
      <c r="L88" s="56"/>
      <c r="M88" s="343"/>
      <c r="N88" s="131" t="b">
        <v>0</v>
      </c>
      <c r="O88" s="131" t="str">
        <f>IF(N88=TRUE,"1",IF(N88=FALSE,"0"))</f>
        <v>0</v>
      </c>
      <c r="P88" s="125" t="s">
        <v>26</v>
      </c>
      <c r="Q88" s="62"/>
    </row>
    <row r="89" spans="1:17" ht="4" customHeight="1" x14ac:dyDescent="0.35">
      <c r="A89" s="62"/>
      <c r="B89" s="147"/>
      <c r="C89" s="148"/>
      <c r="D89" s="149"/>
      <c r="E89" s="149"/>
      <c r="F89" s="149"/>
      <c r="G89" s="149"/>
      <c r="H89" s="149"/>
      <c r="I89" s="150"/>
      <c r="J89" s="62"/>
      <c r="L89" s="56"/>
      <c r="M89" s="124"/>
      <c r="N89" s="125" t="s">
        <v>26</v>
      </c>
      <c r="O89" s="125"/>
      <c r="P89" s="125"/>
      <c r="Q89" s="62"/>
    </row>
    <row r="90" spans="1:17" ht="30.75" customHeight="1" x14ac:dyDescent="0.35">
      <c r="A90" s="62"/>
      <c r="B90" s="337">
        <v>9</v>
      </c>
      <c r="C90" s="340" t="s">
        <v>388</v>
      </c>
      <c r="D90" s="341"/>
      <c r="E90" s="341"/>
      <c r="F90" s="341"/>
      <c r="G90" s="341"/>
      <c r="H90" s="342"/>
      <c r="I90" s="585"/>
      <c r="J90" s="62"/>
      <c r="L90" s="56"/>
      <c r="M90" s="343">
        <f>B90</f>
        <v>9</v>
      </c>
      <c r="N90" s="131">
        <v>1</v>
      </c>
      <c r="O90" s="131">
        <f>N90-1</f>
        <v>0</v>
      </c>
      <c r="P90" s="132" t="str">
        <f>IF(O90&gt;=1,"1",IF(O90&lt;=0,"0"))</f>
        <v>0</v>
      </c>
      <c r="Q90" s="62"/>
    </row>
    <row r="91" spans="1:17" ht="67.5" customHeight="1" x14ac:dyDescent="0.35">
      <c r="A91" s="62"/>
      <c r="B91" s="338"/>
      <c r="C91" s="164" t="s">
        <v>27</v>
      </c>
      <c r="D91" s="357" t="s">
        <v>366</v>
      </c>
      <c r="E91" s="344"/>
      <c r="F91" s="344"/>
      <c r="G91" s="344"/>
      <c r="H91" s="345"/>
      <c r="I91" s="586"/>
      <c r="J91" s="62"/>
      <c r="L91" s="56"/>
      <c r="M91" s="343"/>
      <c r="N91" s="131" t="b">
        <v>1</v>
      </c>
      <c r="O91" s="131" t="str">
        <f>IF(N91=TRUE,"1",IF(N91=FALSE,"0"))</f>
        <v>1</v>
      </c>
      <c r="P91" s="125"/>
      <c r="Q91" s="62"/>
    </row>
    <row r="92" spans="1:17" ht="54.75" customHeight="1" x14ac:dyDescent="0.35">
      <c r="A92" s="62"/>
      <c r="B92" s="338"/>
      <c r="C92" s="165" t="s">
        <v>28</v>
      </c>
      <c r="D92" s="358" t="s">
        <v>367</v>
      </c>
      <c r="E92" s="346"/>
      <c r="F92" s="346"/>
      <c r="G92" s="346"/>
      <c r="H92" s="347"/>
      <c r="I92" s="586"/>
      <c r="J92" s="62"/>
      <c r="L92" s="56"/>
      <c r="M92" s="343"/>
      <c r="N92" s="131" t="b">
        <v>1</v>
      </c>
      <c r="O92" s="131" t="str">
        <f>IF(N92=TRUE,"1",IF(N92=FALSE,"0"))</f>
        <v>1</v>
      </c>
      <c r="P92" s="125"/>
      <c r="Q92" s="62"/>
    </row>
    <row r="93" spans="1:17" ht="54.75" customHeight="1" x14ac:dyDescent="0.35">
      <c r="A93" s="62"/>
      <c r="B93" s="338"/>
      <c r="C93" s="165" t="s">
        <v>29</v>
      </c>
      <c r="D93" s="358" t="s">
        <v>368</v>
      </c>
      <c r="E93" s="346"/>
      <c r="F93" s="346"/>
      <c r="G93" s="346"/>
      <c r="H93" s="347"/>
      <c r="I93" s="586"/>
      <c r="J93" s="62"/>
      <c r="L93" s="56"/>
      <c r="M93" s="343"/>
      <c r="N93" s="131" t="b">
        <v>1</v>
      </c>
      <c r="O93" s="131" t="str">
        <f>IF(N93=TRUE,"1",IF(N93=FALSE,"0"))</f>
        <v>1</v>
      </c>
      <c r="P93" s="125"/>
      <c r="Q93" s="62"/>
    </row>
    <row r="94" spans="1:17" ht="41.25" customHeight="1" x14ac:dyDescent="0.35">
      <c r="A94" s="62"/>
      <c r="B94" s="338"/>
      <c r="C94" s="165" t="s">
        <v>30</v>
      </c>
      <c r="D94" s="358" t="s">
        <v>369</v>
      </c>
      <c r="E94" s="346"/>
      <c r="F94" s="346"/>
      <c r="G94" s="346"/>
      <c r="H94" s="347"/>
      <c r="I94" s="586"/>
      <c r="J94" s="62"/>
      <c r="L94" s="56"/>
      <c r="M94" s="343"/>
      <c r="N94" s="131" t="b">
        <v>1</v>
      </c>
      <c r="O94" s="131" t="str">
        <f>IF(N94=TRUE,"1",IF(N94=FALSE,"0"))</f>
        <v>1</v>
      </c>
      <c r="P94" s="125"/>
      <c r="Q94" s="62"/>
    </row>
    <row r="95" spans="1:17" ht="14.5" customHeight="1" x14ac:dyDescent="0.35">
      <c r="A95" s="62"/>
      <c r="B95" s="339"/>
      <c r="C95" s="166" t="s">
        <v>31</v>
      </c>
      <c r="D95" s="359" t="s">
        <v>370</v>
      </c>
      <c r="E95" s="348"/>
      <c r="F95" s="348"/>
      <c r="G95" s="348"/>
      <c r="H95" s="349"/>
      <c r="I95" s="587"/>
      <c r="J95" s="62"/>
      <c r="L95" s="56"/>
      <c r="M95" s="343"/>
      <c r="N95" s="131" t="b">
        <v>0</v>
      </c>
      <c r="O95" s="131" t="str">
        <f>IF(N95=TRUE,"1",IF(N95=FALSE,"0"))</f>
        <v>0</v>
      </c>
      <c r="P95" s="125" t="s">
        <v>26</v>
      </c>
      <c r="Q95" s="62"/>
    </row>
    <row r="96" spans="1:17" ht="4" customHeight="1" x14ac:dyDescent="0.35">
      <c r="A96" s="62"/>
      <c r="B96" s="147"/>
      <c r="C96" s="148"/>
      <c r="D96" s="149"/>
      <c r="E96" s="149"/>
      <c r="F96" s="149"/>
      <c r="G96" s="149"/>
      <c r="H96" s="149"/>
      <c r="I96" s="150"/>
      <c r="J96" s="62"/>
      <c r="L96" s="56"/>
      <c r="M96" s="124"/>
      <c r="N96" s="125" t="s">
        <v>26</v>
      </c>
      <c r="O96" s="125"/>
      <c r="P96" s="125"/>
      <c r="Q96" s="62"/>
    </row>
    <row r="97" spans="1:16" ht="15.5" x14ac:dyDescent="0.35">
      <c r="A97" s="62"/>
      <c r="B97" s="274" t="s">
        <v>4</v>
      </c>
      <c r="C97" s="315" t="s">
        <v>20</v>
      </c>
      <c r="D97" s="316"/>
      <c r="E97" s="316"/>
      <c r="F97" s="316"/>
      <c r="G97" s="316"/>
      <c r="H97" s="316"/>
      <c r="I97" s="317"/>
      <c r="J97" s="62"/>
      <c r="L97" s="61"/>
      <c r="M97" s="125"/>
      <c r="N97" s="125"/>
      <c r="O97" s="125"/>
      <c r="P97" s="125"/>
    </row>
    <row r="98" spans="1:16" ht="4" customHeight="1" x14ac:dyDescent="0.35">
      <c r="A98" s="62"/>
      <c r="B98" s="147"/>
      <c r="C98" s="148"/>
      <c r="D98" s="149"/>
      <c r="E98" s="149"/>
      <c r="F98" s="149"/>
      <c r="G98" s="149"/>
      <c r="H98" s="149"/>
      <c r="I98" s="150"/>
      <c r="J98" s="62"/>
      <c r="L98" s="61"/>
      <c r="M98" s="125"/>
      <c r="N98" s="125"/>
      <c r="O98" s="125"/>
      <c r="P98" s="125"/>
    </row>
    <row r="99" spans="1:16" ht="17.25" customHeight="1" x14ac:dyDescent="0.35">
      <c r="A99" s="62"/>
      <c r="B99" s="350">
        <v>10</v>
      </c>
      <c r="C99" s="340" t="s">
        <v>374</v>
      </c>
      <c r="D99" s="373"/>
      <c r="E99" s="373"/>
      <c r="F99" s="373"/>
      <c r="G99" s="373"/>
      <c r="H99" s="374"/>
      <c r="I99" s="585">
        <v>2</v>
      </c>
      <c r="J99" s="62"/>
      <c r="M99" s="343">
        <f>B99</f>
        <v>10</v>
      </c>
      <c r="N99" s="131">
        <v>1</v>
      </c>
      <c r="O99" s="131">
        <f>N99-1</f>
        <v>0</v>
      </c>
      <c r="P99" s="132" t="str">
        <f>IF(O99&gt;=1,"1",IF(O99&lt;=0,"0"))</f>
        <v>0</v>
      </c>
    </row>
    <row r="100" spans="1:16" s="160" customFormat="1" ht="52.5" customHeight="1" x14ac:dyDescent="0.35">
      <c r="B100" s="351"/>
      <c r="C100" s="170" t="s">
        <v>27</v>
      </c>
      <c r="D100" s="375" t="s">
        <v>375</v>
      </c>
      <c r="E100" s="375"/>
      <c r="F100" s="375"/>
      <c r="G100" s="375"/>
      <c r="H100" s="376"/>
      <c r="I100" s="586"/>
      <c r="M100" s="343"/>
      <c r="N100" s="161"/>
      <c r="O100" s="161"/>
      <c r="P100" s="162"/>
    </row>
    <row r="101" spans="1:16" s="160" customFormat="1" ht="66" customHeight="1" x14ac:dyDescent="0.35">
      <c r="B101" s="351"/>
      <c r="C101" s="171" t="s">
        <v>28</v>
      </c>
      <c r="D101" s="375" t="s">
        <v>378</v>
      </c>
      <c r="E101" s="375"/>
      <c r="F101" s="375"/>
      <c r="G101" s="375"/>
      <c r="H101" s="376"/>
      <c r="I101" s="586"/>
      <c r="M101" s="343"/>
      <c r="N101" s="161"/>
      <c r="O101" s="161"/>
      <c r="P101" s="162"/>
    </row>
    <row r="102" spans="1:16" s="160" customFormat="1" ht="52.5" customHeight="1" x14ac:dyDescent="0.35">
      <c r="B102" s="351"/>
      <c r="C102" s="171" t="s">
        <v>29</v>
      </c>
      <c r="D102" s="336" t="s">
        <v>376</v>
      </c>
      <c r="E102" s="336"/>
      <c r="F102" s="336"/>
      <c r="G102" s="336"/>
      <c r="H102" s="331"/>
      <c r="I102" s="586"/>
      <c r="M102" s="343"/>
      <c r="N102" s="161"/>
      <c r="O102" s="161"/>
      <c r="P102" s="162" t="s">
        <v>26</v>
      </c>
    </row>
    <row r="103" spans="1:16" s="160" customFormat="1" ht="51.75" customHeight="1" x14ac:dyDescent="0.35">
      <c r="B103" s="351"/>
      <c r="C103" s="171" t="s">
        <v>30</v>
      </c>
      <c r="D103" s="336" t="s">
        <v>377</v>
      </c>
      <c r="E103" s="336"/>
      <c r="F103" s="336"/>
      <c r="G103" s="336"/>
      <c r="H103" s="331"/>
      <c r="I103" s="586"/>
      <c r="M103" s="343"/>
      <c r="N103" s="161"/>
      <c r="O103" s="161"/>
      <c r="P103" s="162"/>
    </row>
    <row r="104" spans="1:16" ht="17.149999999999999" customHeight="1" x14ac:dyDescent="0.35">
      <c r="A104" s="62"/>
      <c r="B104" s="352"/>
      <c r="C104" s="172" t="s">
        <v>31</v>
      </c>
      <c r="D104" s="333" t="s">
        <v>379</v>
      </c>
      <c r="E104" s="333"/>
      <c r="F104" s="333"/>
      <c r="G104" s="333"/>
      <c r="H104" s="334"/>
      <c r="I104" s="587"/>
      <c r="J104" s="62"/>
      <c r="M104" s="343"/>
      <c r="N104" s="131"/>
      <c r="O104" s="131" t="s">
        <v>26</v>
      </c>
      <c r="P104" s="125"/>
    </row>
    <row r="105" spans="1:16" ht="4" customHeight="1" x14ac:dyDescent="0.35">
      <c r="A105" s="62"/>
      <c r="B105" s="147"/>
      <c r="C105" s="148"/>
      <c r="D105" s="149"/>
      <c r="E105" s="149"/>
      <c r="F105" s="149"/>
      <c r="G105" s="149"/>
      <c r="H105" s="149"/>
      <c r="I105" s="150"/>
      <c r="J105" s="62"/>
      <c r="M105" s="141"/>
      <c r="N105" s="142"/>
      <c r="O105" s="142"/>
      <c r="P105" s="125"/>
    </row>
    <row r="106" spans="1:16" ht="18" customHeight="1" x14ac:dyDescent="0.35">
      <c r="A106" s="62"/>
      <c r="B106" s="337">
        <v>11</v>
      </c>
      <c r="C106" s="340" t="s">
        <v>380</v>
      </c>
      <c r="D106" s="373"/>
      <c r="E106" s="373"/>
      <c r="F106" s="373"/>
      <c r="G106" s="373"/>
      <c r="H106" s="374"/>
      <c r="I106" s="585"/>
      <c r="J106" s="62"/>
      <c r="M106" s="343">
        <f>B106</f>
        <v>11</v>
      </c>
      <c r="N106" s="131">
        <v>1</v>
      </c>
      <c r="O106" s="131">
        <f>N106-1</f>
        <v>0</v>
      </c>
      <c r="P106" s="132" t="str">
        <f>IF(O106&gt;=1,"1",IF(O106&lt;=0,"0"))</f>
        <v>0</v>
      </c>
    </row>
    <row r="107" spans="1:16" ht="27" customHeight="1" x14ac:dyDescent="0.35">
      <c r="A107" s="62"/>
      <c r="B107" s="338"/>
      <c r="C107" s="170" t="s">
        <v>27</v>
      </c>
      <c r="D107" s="375" t="s">
        <v>381</v>
      </c>
      <c r="E107" s="375"/>
      <c r="F107" s="375"/>
      <c r="G107" s="375"/>
      <c r="H107" s="376"/>
      <c r="I107" s="586"/>
      <c r="J107" s="62"/>
      <c r="M107" s="343"/>
      <c r="N107" s="131"/>
      <c r="O107" s="131"/>
      <c r="P107" s="125"/>
    </row>
    <row r="108" spans="1:16" ht="24" customHeight="1" x14ac:dyDescent="0.35">
      <c r="A108" s="62"/>
      <c r="B108" s="338"/>
      <c r="C108" s="171" t="s">
        <v>28</v>
      </c>
      <c r="D108" s="336" t="s">
        <v>382</v>
      </c>
      <c r="E108" s="336"/>
      <c r="F108" s="336"/>
      <c r="G108" s="336"/>
      <c r="H108" s="331"/>
      <c r="I108" s="586"/>
      <c r="J108" s="62"/>
      <c r="M108" s="343"/>
      <c r="N108" s="131"/>
      <c r="O108" s="131"/>
      <c r="P108" s="125"/>
    </row>
    <row r="109" spans="1:16" ht="27" customHeight="1" x14ac:dyDescent="0.35">
      <c r="A109" s="62"/>
      <c r="B109" s="338"/>
      <c r="C109" s="171" t="s">
        <v>29</v>
      </c>
      <c r="D109" s="336" t="s">
        <v>383</v>
      </c>
      <c r="E109" s="336"/>
      <c r="F109" s="336"/>
      <c r="G109" s="336"/>
      <c r="H109" s="331"/>
      <c r="I109" s="586"/>
      <c r="J109" s="62"/>
      <c r="M109" s="343"/>
      <c r="N109" s="131"/>
      <c r="O109" s="131"/>
      <c r="P109" s="125" t="s">
        <v>26</v>
      </c>
    </row>
    <row r="110" spans="1:16" ht="27.75" customHeight="1" x14ac:dyDescent="0.35">
      <c r="A110" s="62"/>
      <c r="B110" s="338"/>
      <c r="C110" s="171" t="s">
        <v>30</v>
      </c>
      <c r="D110" s="336" t="s">
        <v>384</v>
      </c>
      <c r="E110" s="336"/>
      <c r="F110" s="336"/>
      <c r="G110" s="336"/>
      <c r="H110" s="331"/>
      <c r="I110" s="586"/>
      <c r="J110" s="62"/>
      <c r="M110" s="343"/>
      <c r="N110" s="131"/>
      <c r="O110" s="131"/>
      <c r="P110" s="125"/>
    </row>
    <row r="111" spans="1:16" ht="27.75" customHeight="1" x14ac:dyDescent="0.35">
      <c r="A111" s="62"/>
      <c r="B111" s="339"/>
      <c r="C111" s="173" t="s">
        <v>31</v>
      </c>
      <c r="D111" s="378" t="s">
        <v>385</v>
      </c>
      <c r="E111" s="378"/>
      <c r="F111" s="378"/>
      <c r="G111" s="378"/>
      <c r="H111" s="379"/>
      <c r="I111" s="587"/>
      <c r="J111" s="62"/>
      <c r="M111" s="343"/>
      <c r="N111" s="131"/>
      <c r="O111" s="131"/>
      <c r="P111" s="125"/>
    </row>
    <row r="112" spans="1:16" ht="18" customHeight="1" x14ac:dyDescent="0.35">
      <c r="A112" s="62"/>
      <c r="B112" s="274" t="s">
        <v>15</v>
      </c>
      <c r="C112" s="315" t="s">
        <v>21</v>
      </c>
      <c r="D112" s="316"/>
      <c r="E112" s="316"/>
      <c r="F112" s="316"/>
      <c r="G112" s="316"/>
      <c r="H112" s="316"/>
      <c r="I112" s="317"/>
      <c r="J112" s="62"/>
      <c r="L112" s="61"/>
      <c r="M112" s="125"/>
      <c r="N112" s="125"/>
      <c r="O112" s="125"/>
      <c r="P112" s="125"/>
    </row>
    <row r="113" spans="1:16" ht="15" customHeight="1" x14ac:dyDescent="0.35">
      <c r="A113" s="62"/>
      <c r="B113" s="377">
        <v>12</v>
      </c>
      <c r="C113" s="340" t="s">
        <v>224</v>
      </c>
      <c r="D113" s="373"/>
      <c r="E113" s="373"/>
      <c r="F113" s="373"/>
      <c r="G113" s="373"/>
      <c r="H113" s="374"/>
      <c r="I113" s="585"/>
      <c r="J113" s="62"/>
      <c r="L113" s="61"/>
      <c r="M113" s="343">
        <f>B113</f>
        <v>12</v>
      </c>
      <c r="N113" s="131"/>
      <c r="O113" s="131">
        <f>O117+O116+O115+O114</f>
        <v>0</v>
      </c>
      <c r="P113" s="132" t="str">
        <f>IF(O113&gt;=1,"1",IF(O113&lt;=0,"0"))</f>
        <v>0</v>
      </c>
    </row>
    <row r="114" spans="1:16" x14ac:dyDescent="0.35">
      <c r="A114" s="62"/>
      <c r="B114" s="377"/>
      <c r="C114" s="152"/>
      <c r="D114" s="344" t="s">
        <v>347</v>
      </c>
      <c r="E114" s="344"/>
      <c r="F114" s="344"/>
      <c r="G114" s="344"/>
      <c r="H114" s="345"/>
      <c r="I114" s="586"/>
      <c r="J114" s="62"/>
      <c r="L114" s="61"/>
      <c r="M114" s="343"/>
      <c r="N114" s="131" t="b">
        <v>0</v>
      </c>
      <c r="O114" s="131" t="str">
        <f>IF(N114=TRUE,"1",IF(N114=FALSE,"0"))</f>
        <v>0</v>
      </c>
      <c r="P114" s="125"/>
    </row>
    <row r="115" spans="1:16" x14ac:dyDescent="0.35">
      <c r="A115" s="62"/>
      <c r="B115" s="377"/>
      <c r="C115" s="153"/>
      <c r="D115" s="346" t="s">
        <v>348</v>
      </c>
      <c r="E115" s="346"/>
      <c r="F115" s="346"/>
      <c r="G115" s="346"/>
      <c r="H115" s="347"/>
      <c r="I115" s="586"/>
      <c r="J115" s="62"/>
      <c r="L115" s="61"/>
      <c r="M115" s="343"/>
      <c r="N115" s="131" t="b">
        <v>0</v>
      </c>
      <c r="O115" s="131" t="str">
        <f>IF(N115=TRUE,"1",IF(N115=FALSE,"0"))</f>
        <v>0</v>
      </c>
      <c r="P115" s="125"/>
    </row>
    <row r="116" spans="1:16" ht="15" customHeight="1" x14ac:dyDescent="0.35">
      <c r="A116" s="62"/>
      <c r="B116" s="377"/>
      <c r="C116" s="153"/>
      <c r="D116" s="346" t="s">
        <v>349</v>
      </c>
      <c r="E116" s="346"/>
      <c r="F116" s="346"/>
      <c r="G116" s="346"/>
      <c r="H116" s="347"/>
      <c r="I116" s="586"/>
      <c r="J116" s="62"/>
      <c r="L116" s="61"/>
      <c r="M116" s="343"/>
      <c r="N116" s="131" t="b">
        <v>0</v>
      </c>
      <c r="O116" s="131" t="str">
        <f>IF(N116=TRUE,"1",IF(N116=FALSE,"0"))</f>
        <v>0</v>
      </c>
      <c r="P116" s="125" t="s">
        <v>26</v>
      </c>
    </row>
    <row r="117" spans="1:16" x14ac:dyDescent="0.35">
      <c r="A117" s="62"/>
      <c r="B117" s="377"/>
      <c r="C117" s="153"/>
      <c r="D117" s="346" t="s">
        <v>315</v>
      </c>
      <c r="E117" s="346"/>
      <c r="F117" s="346"/>
      <c r="G117" s="346"/>
      <c r="H117" s="347"/>
      <c r="I117" s="586"/>
      <c r="J117" s="62"/>
      <c r="L117" s="61"/>
      <c r="M117" s="343"/>
      <c r="N117" s="131" t="b">
        <v>0</v>
      </c>
      <c r="O117" s="131" t="str">
        <f>IF(N117=TRUE,"1",IF(N117=FALSE,"0"))</f>
        <v>0</v>
      </c>
      <c r="P117" s="125"/>
    </row>
    <row r="118" spans="1:16" ht="15" customHeight="1" x14ac:dyDescent="0.35">
      <c r="A118" s="62"/>
      <c r="B118" s="377"/>
      <c r="C118" s="154"/>
      <c r="D118" s="348" t="s">
        <v>61</v>
      </c>
      <c r="E118" s="348"/>
      <c r="F118" s="348"/>
      <c r="G118" s="348"/>
      <c r="H118" s="349"/>
      <c r="I118" s="587"/>
      <c r="J118" s="62"/>
      <c r="L118" s="61"/>
      <c r="M118" s="343"/>
      <c r="N118" s="131" t="b">
        <v>0</v>
      </c>
      <c r="O118" s="131"/>
      <c r="P118" s="125"/>
    </row>
    <row r="119" spans="1:16" ht="4" customHeight="1" x14ac:dyDescent="0.35">
      <c r="A119" s="62"/>
      <c r="B119" s="147"/>
      <c r="C119" s="148"/>
      <c r="D119" s="149"/>
      <c r="E119" s="149"/>
      <c r="F119" s="149"/>
      <c r="G119" s="149"/>
      <c r="H119" s="149"/>
      <c r="I119" s="150"/>
      <c r="J119" s="62"/>
      <c r="L119" s="61"/>
      <c r="M119" s="124"/>
      <c r="N119" s="125"/>
      <c r="O119" s="125"/>
      <c r="P119" s="125"/>
    </row>
    <row r="120" spans="1:16" ht="15" customHeight="1" x14ac:dyDescent="0.35">
      <c r="A120" s="62"/>
      <c r="B120" s="377">
        <v>13</v>
      </c>
      <c r="C120" s="340" t="s">
        <v>428</v>
      </c>
      <c r="D120" s="373"/>
      <c r="E120" s="373"/>
      <c r="F120" s="373"/>
      <c r="G120" s="373"/>
      <c r="H120" s="374"/>
      <c r="I120" s="585">
        <v>4</v>
      </c>
      <c r="J120" s="62"/>
      <c r="L120" s="61"/>
      <c r="M120" s="343">
        <f>B120</f>
        <v>13</v>
      </c>
      <c r="N120" s="131"/>
      <c r="O120" s="131">
        <f>O124+O123+O122+O121</f>
        <v>4</v>
      </c>
      <c r="P120" s="132" t="str">
        <f>IF(O120&gt;=1,"1",IF(O120&lt;=0,"0"))</f>
        <v>1</v>
      </c>
    </row>
    <row r="121" spans="1:16" ht="15" customHeight="1" x14ac:dyDescent="0.35">
      <c r="A121" s="62"/>
      <c r="B121" s="377"/>
      <c r="C121" s="152"/>
      <c r="D121" s="344" t="s">
        <v>316</v>
      </c>
      <c r="E121" s="344"/>
      <c r="F121" s="344"/>
      <c r="G121" s="344"/>
      <c r="H121" s="345"/>
      <c r="I121" s="586"/>
      <c r="J121" s="62"/>
      <c r="L121" s="61"/>
      <c r="M121" s="343"/>
      <c r="N121" s="131" t="b">
        <v>1</v>
      </c>
      <c r="O121" s="131" t="str">
        <f>IF(N121=TRUE,"1",IF(N121=FALSE,"0"))</f>
        <v>1</v>
      </c>
      <c r="P121" s="125"/>
    </row>
    <row r="122" spans="1:16" x14ac:dyDescent="0.35">
      <c r="A122" s="62"/>
      <c r="B122" s="377"/>
      <c r="C122" s="153"/>
      <c r="D122" s="346" t="s">
        <v>317</v>
      </c>
      <c r="E122" s="346"/>
      <c r="F122" s="346"/>
      <c r="G122" s="346"/>
      <c r="H122" s="347"/>
      <c r="I122" s="586"/>
      <c r="J122" s="62"/>
      <c r="L122" s="61"/>
      <c r="M122" s="343"/>
      <c r="N122" s="131" t="b">
        <v>1</v>
      </c>
      <c r="O122" s="131" t="str">
        <f>IF(N122=TRUE,"1",IF(N122=FALSE,"0"))</f>
        <v>1</v>
      </c>
      <c r="P122" s="125" t="s">
        <v>26</v>
      </c>
    </row>
    <row r="123" spans="1:16" x14ac:dyDescent="0.35">
      <c r="A123" s="62"/>
      <c r="B123" s="377"/>
      <c r="C123" s="153"/>
      <c r="D123" s="346" t="s">
        <v>318</v>
      </c>
      <c r="E123" s="346"/>
      <c r="F123" s="346"/>
      <c r="G123" s="346"/>
      <c r="H123" s="347"/>
      <c r="I123" s="586"/>
      <c r="J123" s="62"/>
      <c r="L123" s="61"/>
      <c r="M123" s="343"/>
      <c r="N123" s="131" t="b">
        <v>1</v>
      </c>
      <c r="O123" s="131" t="str">
        <f>IF(N123=TRUE,"1",IF(N123=FALSE,"0"))</f>
        <v>1</v>
      </c>
      <c r="P123" s="125"/>
    </row>
    <row r="124" spans="1:16" x14ac:dyDescent="0.35">
      <c r="A124" s="62"/>
      <c r="B124" s="377"/>
      <c r="C124" s="153"/>
      <c r="D124" s="346" t="s">
        <v>319</v>
      </c>
      <c r="E124" s="346"/>
      <c r="F124" s="346"/>
      <c r="G124" s="346"/>
      <c r="H124" s="347"/>
      <c r="I124" s="586"/>
      <c r="J124" s="62"/>
      <c r="L124" s="61"/>
      <c r="M124" s="343"/>
      <c r="N124" s="131" t="b">
        <v>1</v>
      </c>
      <c r="O124" s="131" t="str">
        <f>IF(N124=TRUE,"1",IF(N124=FALSE,"0"))</f>
        <v>1</v>
      </c>
      <c r="P124" s="125"/>
    </row>
    <row r="125" spans="1:16" ht="15" customHeight="1" x14ac:dyDescent="0.35">
      <c r="A125" s="62"/>
      <c r="B125" s="377"/>
      <c r="C125" s="154"/>
      <c r="D125" s="348" t="s">
        <v>325</v>
      </c>
      <c r="E125" s="348"/>
      <c r="F125" s="348"/>
      <c r="G125" s="348"/>
      <c r="H125" s="349"/>
      <c r="I125" s="587"/>
      <c r="J125" s="62"/>
      <c r="L125" s="61"/>
      <c r="M125" s="343"/>
      <c r="N125" s="131" t="b">
        <v>0</v>
      </c>
      <c r="O125" s="131"/>
      <c r="P125" s="125"/>
    </row>
    <row r="126" spans="1:16" ht="4" customHeight="1" x14ac:dyDescent="0.35">
      <c r="A126" s="62"/>
      <c r="B126" s="147"/>
      <c r="C126" s="148"/>
      <c r="D126" s="149"/>
      <c r="E126" s="149"/>
      <c r="F126" s="149"/>
      <c r="G126" s="149"/>
      <c r="H126" s="149"/>
      <c r="I126" s="150"/>
      <c r="J126" s="62"/>
      <c r="L126" s="61"/>
      <c r="M126" s="124"/>
      <c r="N126" s="125"/>
      <c r="O126" s="125"/>
      <c r="P126" s="125"/>
    </row>
    <row r="127" spans="1:16" ht="27" customHeight="1" x14ac:dyDescent="0.35">
      <c r="A127" s="62"/>
      <c r="B127" s="377">
        <v>14</v>
      </c>
      <c r="C127" s="340" t="s">
        <v>389</v>
      </c>
      <c r="D127" s="373"/>
      <c r="E127" s="373"/>
      <c r="F127" s="373"/>
      <c r="G127" s="373"/>
      <c r="H127" s="374"/>
      <c r="I127" s="585"/>
      <c r="J127" s="62"/>
      <c r="L127" s="61"/>
      <c r="M127" s="343">
        <f>B127</f>
        <v>14</v>
      </c>
      <c r="N127" s="131"/>
      <c r="O127" s="131">
        <f>O131+O130+O129+O128</f>
        <v>0</v>
      </c>
      <c r="P127" s="132" t="str">
        <f>IF(O127&gt;=1,"1",IF(O127&lt;=0,"0"))</f>
        <v>0</v>
      </c>
    </row>
    <row r="128" spans="1:16" x14ac:dyDescent="0.35">
      <c r="A128" s="62"/>
      <c r="B128" s="377"/>
      <c r="C128" s="152"/>
      <c r="D128" s="344" t="s">
        <v>327</v>
      </c>
      <c r="E128" s="344"/>
      <c r="F128" s="344"/>
      <c r="G128" s="344"/>
      <c r="H128" s="345"/>
      <c r="I128" s="586"/>
      <c r="J128" s="62"/>
      <c r="L128" s="61"/>
      <c r="M128" s="343"/>
      <c r="N128" s="131" t="b">
        <v>0</v>
      </c>
      <c r="O128" s="131" t="str">
        <f>IF(N128=TRUE,"1",IF(N128=FALSE,"0"))</f>
        <v>0</v>
      </c>
      <c r="P128" s="125"/>
    </row>
    <row r="129" spans="1:16" x14ac:dyDescent="0.35">
      <c r="A129" s="62"/>
      <c r="B129" s="377"/>
      <c r="C129" s="153"/>
      <c r="D129" s="346" t="s">
        <v>237</v>
      </c>
      <c r="E129" s="346"/>
      <c r="F129" s="346"/>
      <c r="G129" s="346"/>
      <c r="H129" s="347"/>
      <c r="I129" s="586"/>
      <c r="J129" s="62"/>
      <c r="L129" s="61"/>
      <c r="M129" s="343"/>
      <c r="N129" s="131" t="b">
        <v>0</v>
      </c>
      <c r="O129" s="131" t="str">
        <f>IF(N129=TRUE,"1",IF(N129=FALSE,"0"))</f>
        <v>0</v>
      </c>
      <c r="P129" s="125" t="s">
        <v>26</v>
      </c>
    </row>
    <row r="130" spans="1:16" x14ac:dyDescent="0.35">
      <c r="A130" s="62"/>
      <c r="B130" s="377"/>
      <c r="C130" s="153"/>
      <c r="D130" s="346" t="s">
        <v>320</v>
      </c>
      <c r="E130" s="346"/>
      <c r="F130" s="346"/>
      <c r="G130" s="346"/>
      <c r="H130" s="347"/>
      <c r="I130" s="586"/>
      <c r="J130" s="62"/>
      <c r="L130" s="61"/>
      <c r="M130" s="343"/>
      <c r="N130" s="131" t="b">
        <v>0</v>
      </c>
      <c r="O130" s="131" t="str">
        <f>IF(N130=TRUE,"1",IF(N130=FALSE,"0"))</f>
        <v>0</v>
      </c>
      <c r="P130" s="125"/>
    </row>
    <row r="131" spans="1:16" x14ac:dyDescent="0.35">
      <c r="A131" s="62"/>
      <c r="B131" s="377"/>
      <c r="C131" s="153"/>
      <c r="D131" s="346" t="s">
        <v>239</v>
      </c>
      <c r="E131" s="346"/>
      <c r="F131" s="346"/>
      <c r="G131" s="346"/>
      <c r="H131" s="347"/>
      <c r="I131" s="586"/>
      <c r="J131" s="62"/>
      <c r="L131" s="61"/>
      <c r="M131" s="343"/>
      <c r="N131" s="131" t="b">
        <v>0</v>
      </c>
      <c r="O131" s="131" t="str">
        <f>IF(N131=TRUE,"1",IF(N131=FALSE,"0"))</f>
        <v>0</v>
      </c>
      <c r="P131" s="125"/>
    </row>
    <row r="132" spans="1:16" x14ac:dyDescent="0.35">
      <c r="A132" s="62"/>
      <c r="B132" s="377"/>
      <c r="C132" s="154"/>
      <c r="D132" s="348" t="s">
        <v>326</v>
      </c>
      <c r="E132" s="348"/>
      <c r="F132" s="348"/>
      <c r="G132" s="348"/>
      <c r="H132" s="349"/>
      <c r="I132" s="587"/>
      <c r="J132" s="62"/>
      <c r="L132" s="61"/>
      <c r="M132" s="343"/>
      <c r="N132" s="131" t="b">
        <v>0</v>
      </c>
      <c r="O132" s="131"/>
      <c r="P132" s="125"/>
    </row>
    <row r="133" spans="1:16" ht="4" customHeight="1" x14ac:dyDescent="0.35">
      <c r="A133" s="62"/>
      <c r="B133" s="147"/>
      <c r="C133" s="148"/>
      <c r="D133" s="149"/>
      <c r="E133" s="149"/>
      <c r="F133" s="149"/>
      <c r="G133" s="149"/>
      <c r="H133" s="149"/>
      <c r="I133" s="150"/>
      <c r="J133" s="62"/>
      <c r="L133" s="61"/>
      <c r="M133" s="124"/>
      <c r="N133" s="125"/>
      <c r="O133" s="125"/>
      <c r="P133" s="125"/>
    </row>
    <row r="134" spans="1:16" ht="78" customHeight="1" x14ac:dyDescent="0.35">
      <c r="A134" s="62"/>
      <c r="B134" s="377">
        <v>15</v>
      </c>
      <c r="C134" s="340" t="s">
        <v>342</v>
      </c>
      <c r="D134" s="373"/>
      <c r="E134" s="373"/>
      <c r="F134" s="373"/>
      <c r="G134" s="373"/>
      <c r="H134" s="374"/>
      <c r="I134" s="585"/>
      <c r="J134" s="62"/>
      <c r="L134" s="61"/>
      <c r="M134" s="343">
        <f>B134</f>
        <v>15</v>
      </c>
      <c r="N134" s="131"/>
      <c r="O134" s="131">
        <f>O138+O137+O136+O135</f>
        <v>0</v>
      </c>
      <c r="P134" s="132" t="str">
        <f>IF(O134&gt;=1,"1",IF(O134&lt;=0,"0"))</f>
        <v>0</v>
      </c>
    </row>
    <row r="135" spans="1:16" x14ac:dyDescent="0.35">
      <c r="A135" s="62"/>
      <c r="B135" s="377"/>
      <c r="C135" s="152"/>
      <c r="D135" s="344" t="s">
        <v>343</v>
      </c>
      <c r="E135" s="344"/>
      <c r="F135" s="344"/>
      <c r="G135" s="344"/>
      <c r="H135" s="345"/>
      <c r="I135" s="586"/>
      <c r="J135" s="62"/>
      <c r="L135" s="61"/>
      <c r="M135" s="343"/>
      <c r="N135" s="131" t="b">
        <v>0</v>
      </c>
      <c r="O135" s="131" t="str">
        <f>IF(N135=TRUE,"1",IF(N135=FALSE,"0"))</f>
        <v>0</v>
      </c>
      <c r="P135" s="125"/>
    </row>
    <row r="136" spans="1:16" ht="15" customHeight="1" x14ac:dyDescent="0.35">
      <c r="A136" s="62"/>
      <c r="B136" s="377"/>
      <c r="C136" s="153"/>
      <c r="D136" s="174" t="s">
        <v>344</v>
      </c>
      <c r="E136" s="174"/>
      <c r="F136" s="174"/>
      <c r="G136" s="174"/>
      <c r="H136" s="175"/>
      <c r="I136" s="586"/>
      <c r="J136" s="62"/>
      <c r="L136" s="61"/>
      <c r="M136" s="343"/>
      <c r="N136" s="131" t="b">
        <v>0</v>
      </c>
      <c r="O136" s="131" t="str">
        <f>IF(N136=TRUE,"1",IF(N136=FALSE,"0"))</f>
        <v>0</v>
      </c>
      <c r="P136" s="125"/>
    </row>
    <row r="137" spans="1:16" ht="15" customHeight="1" x14ac:dyDescent="0.35">
      <c r="A137" s="62"/>
      <c r="B137" s="377"/>
      <c r="C137" s="153"/>
      <c r="D137" s="346" t="s">
        <v>345</v>
      </c>
      <c r="E137" s="346"/>
      <c r="F137" s="346"/>
      <c r="G137" s="346"/>
      <c r="H137" s="347"/>
      <c r="I137" s="586"/>
      <c r="J137" s="62"/>
      <c r="L137" s="61"/>
      <c r="M137" s="343"/>
      <c r="N137" s="131" t="b">
        <v>0</v>
      </c>
      <c r="O137" s="131" t="str">
        <f>IF(N137=TRUE,"1",IF(N137=FALSE,"0"))</f>
        <v>0</v>
      </c>
      <c r="P137" s="125"/>
    </row>
    <row r="138" spans="1:16" x14ac:dyDescent="0.35">
      <c r="A138" s="62"/>
      <c r="B138" s="377"/>
      <c r="C138" s="153"/>
      <c r="D138" s="346" t="s">
        <v>346</v>
      </c>
      <c r="E138" s="346"/>
      <c r="F138" s="346"/>
      <c r="G138" s="346"/>
      <c r="H138" s="347"/>
      <c r="I138" s="586"/>
      <c r="J138" s="62"/>
      <c r="L138" s="61"/>
      <c r="M138" s="343"/>
      <c r="N138" s="131" t="b">
        <v>0</v>
      </c>
      <c r="O138" s="131" t="str">
        <f>IF(N138=TRUE,"1",IF(N138=FALSE,"0"))</f>
        <v>0</v>
      </c>
      <c r="P138" s="125" t="s">
        <v>26</v>
      </c>
    </row>
    <row r="139" spans="1:16" x14ac:dyDescent="0.35">
      <c r="A139" s="62"/>
      <c r="B139" s="377"/>
      <c r="C139" s="154"/>
      <c r="D139" s="348" t="s">
        <v>328</v>
      </c>
      <c r="E139" s="348"/>
      <c r="F139" s="348"/>
      <c r="G139" s="348"/>
      <c r="H139" s="349"/>
      <c r="I139" s="587"/>
      <c r="J139" s="62"/>
      <c r="L139" s="61"/>
      <c r="M139" s="343"/>
      <c r="N139" s="131" t="b">
        <v>0</v>
      </c>
      <c r="O139" s="131"/>
      <c r="P139" s="125"/>
    </row>
    <row r="140" spans="1:16" ht="4" customHeight="1" x14ac:dyDescent="0.35">
      <c r="A140" s="62"/>
      <c r="B140" s="147"/>
      <c r="C140" s="148"/>
      <c r="D140" s="149"/>
      <c r="E140" s="149"/>
      <c r="F140" s="149"/>
      <c r="G140" s="149"/>
      <c r="H140" s="149"/>
      <c r="I140" s="150"/>
      <c r="J140" s="62"/>
      <c r="L140" s="61"/>
      <c r="M140" s="124"/>
      <c r="N140" s="125"/>
      <c r="O140" s="125"/>
      <c r="P140" s="125"/>
    </row>
    <row r="141" spans="1:16" x14ac:dyDescent="0.35">
      <c r="A141" s="62"/>
      <c r="B141" s="380">
        <v>16</v>
      </c>
      <c r="C141" s="340" t="s">
        <v>247</v>
      </c>
      <c r="D141" s="373"/>
      <c r="E141" s="373"/>
      <c r="F141" s="373"/>
      <c r="G141" s="373"/>
      <c r="H141" s="374"/>
      <c r="I141" s="585"/>
      <c r="J141" s="62"/>
      <c r="L141" s="61"/>
      <c r="M141" s="343">
        <f>B141</f>
        <v>16</v>
      </c>
      <c r="N141" s="131"/>
      <c r="O141" s="131">
        <f>O145+O144+O143+O142</f>
        <v>0</v>
      </c>
      <c r="P141" s="132" t="str">
        <f>IF(O141&gt;=1,"1",IF(O141&lt;=0,"0"))</f>
        <v>0</v>
      </c>
    </row>
    <row r="142" spans="1:16" x14ac:dyDescent="0.35">
      <c r="A142" s="62"/>
      <c r="B142" s="381"/>
      <c r="C142" s="152"/>
      <c r="D142" s="344" t="s">
        <v>248</v>
      </c>
      <c r="E142" s="344"/>
      <c r="F142" s="344"/>
      <c r="G142" s="344"/>
      <c r="H142" s="345"/>
      <c r="I142" s="586"/>
      <c r="J142" s="62"/>
      <c r="L142" s="61"/>
      <c r="M142" s="343"/>
      <c r="N142" s="131" t="b">
        <v>0</v>
      </c>
      <c r="O142" s="131" t="str">
        <f>IF(N142=TRUE,"1",IF(N142=FALSE,"0"))</f>
        <v>0</v>
      </c>
      <c r="P142" s="125"/>
    </row>
    <row r="143" spans="1:16" ht="28" customHeight="1" x14ac:dyDescent="0.35">
      <c r="A143" s="62"/>
      <c r="B143" s="381"/>
      <c r="C143" s="153"/>
      <c r="D143" s="346" t="s">
        <v>249</v>
      </c>
      <c r="E143" s="346"/>
      <c r="F143" s="346"/>
      <c r="G143" s="346"/>
      <c r="H143" s="347"/>
      <c r="I143" s="586"/>
      <c r="J143" s="62"/>
      <c r="L143" s="61"/>
      <c r="M143" s="343"/>
      <c r="N143" s="131" t="b">
        <v>0</v>
      </c>
      <c r="O143" s="131" t="str">
        <f>IF(N143=TRUE,"1",IF(N143=FALSE,"0"))</f>
        <v>0</v>
      </c>
      <c r="P143" s="125"/>
    </row>
    <row r="144" spans="1:16" x14ac:dyDescent="0.35">
      <c r="A144" s="62"/>
      <c r="B144" s="381"/>
      <c r="C144" s="153"/>
      <c r="D144" s="346" t="s">
        <v>250</v>
      </c>
      <c r="E144" s="346"/>
      <c r="F144" s="346"/>
      <c r="G144" s="346"/>
      <c r="H144" s="347"/>
      <c r="I144" s="586"/>
      <c r="J144" s="62"/>
      <c r="L144" s="61"/>
      <c r="M144" s="343"/>
      <c r="N144" s="131" t="b">
        <v>0</v>
      </c>
      <c r="O144" s="131" t="str">
        <f>IF(N144=TRUE,"1",IF(N144=FALSE,"0"))</f>
        <v>0</v>
      </c>
      <c r="P144" s="125"/>
    </row>
    <row r="145" spans="1:16" x14ac:dyDescent="0.35">
      <c r="A145" s="62"/>
      <c r="B145" s="381"/>
      <c r="C145" s="153"/>
      <c r="D145" s="346" t="s">
        <v>251</v>
      </c>
      <c r="E145" s="346"/>
      <c r="F145" s="346"/>
      <c r="G145" s="346"/>
      <c r="H145" s="347"/>
      <c r="I145" s="586"/>
      <c r="J145" s="62"/>
      <c r="L145" s="61"/>
      <c r="M145" s="343"/>
      <c r="N145" s="131" t="b">
        <v>0</v>
      </c>
      <c r="O145" s="131" t="str">
        <f>IF(N145=TRUE,"1",IF(N145=FALSE,"0"))</f>
        <v>0</v>
      </c>
      <c r="P145" s="125"/>
    </row>
    <row r="146" spans="1:16" x14ac:dyDescent="0.35">
      <c r="A146" s="62"/>
      <c r="B146" s="382"/>
      <c r="C146" s="154"/>
      <c r="D146" s="348" t="s">
        <v>62</v>
      </c>
      <c r="E146" s="348"/>
      <c r="F146" s="348"/>
      <c r="G146" s="348"/>
      <c r="H146" s="349"/>
      <c r="I146" s="587"/>
      <c r="J146" s="62"/>
      <c r="L146" s="61"/>
      <c r="M146" s="343"/>
      <c r="N146" s="131" t="b">
        <v>0</v>
      </c>
      <c r="O146" s="131"/>
      <c r="P146" s="125" t="s">
        <v>26</v>
      </c>
    </row>
    <row r="147" spans="1:16" ht="4" customHeight="1" x14ac:dyDescent="0.35">
      <c r="A147" s="62"/>
      <c r="B147" s="156"/>
      <c r="C147" s="176"/>
      <c r="D147" s="176"/>
      <c r="E147" s="176"/>
      <c r="F147" s="176"/>
      <c r="G147" s="176"/>
      <c r="H147" s="176"/>
      <c r="I147" s="177"/>
      <c r="J147" s="62"/>
      <c r="L147" s="61"/>
      <c r="M147" s="124"/>
      <c r="N147" s="125"/>
      <c r="O147" s="125"/>
      <c r="P147" s="125"/>
    </row>
    <row r="148" spans="1:16" ht="40.5" customHeight="1" x14ac:dyDescent="0.35">
      <c r="A148" s="62"/>
      <c r="B148" s="337">
        <v>17</v>
      </c>
      <c r="C148" s="340" t="s">
        <v>329</v>
      </c>
      <c r="D148" s="373"/>
      <c r="E148" s="373"/>
      <c r="F148" s="373"/>
      <c r="G148" s="373"/>
      <c r="H148" s="374"/>
      <c r="I148" s="585"/>
      <c r="J148" s="62"/>
      <c r="L148" s="61"/>
      <c r="M148" s="343">
        <f>B148</f>
        <v>17</v>
      </c>
      <c r="N148" s="131"/>
      <c r="O148" s="131">
        <f>O152+O151+O150+O149</f>
        <v>0</v>
      </c>
      <c r="P148" s="132" t="str">
        <f>IF(O148&gt;=1,"1",IF(O148&lt;=0,"0"))</f>
        <v>0</v>
      </c>
    </row>
    <row r="149" spans="1:16" x14ac:dyDescent="0.35">
      <c r="A149" s="62"/>
      <c r="B149" s="338"/>
      <c r="C149" s="152"/>
      <c r="D149" s="344" t="s">
        <v>253</v>
      </c>
      <c r="E149" s="344"/>
      <c r="F149" s="344"/>
      <c r="G149" s="344"/>
      <c r="H149" s="345"/>
      <c r="I149" s="586"/>
      <c r="J149" s="62"/>
      <c r="L149" s="61"/>
      <c r="M149" s="343"/>
      <c r="N149" s="131" t="b">
        <v>0</v>
      </c>
      <c r="O149" s="131" t="str">
        <f>IF(N149=TRUE,"1",IF(N149=FALSE,"0"))</f>
        <v>0</v>
      </c>
      <c r="P149" s="125"/>
    </row>
    <row r="150" spans="1:16" x14ac:dyDescent="0.35">
      <c r="A150" s="62"/>
      <c r="B150" s="338"/>
      <c r="C150" s="153"/>
      <c r="D150" s="346" t="s">
        <v>254</v>
      </c>
      <c r="E150" s="346"/>
      <c r="F150" s="346"/>
      <c r="G150" s="346"/>
      <c r="H150" s="347"/>
      <c r="I150" s="586"/>
      <c r="J150" s="62"/>
      <c r="L150" s="61"/>
      <c r="M150" s="343"/>
      <c r="N150" s="131" t="b">
        <v>0</v>
      </c>
      <c r="O150" s="131" t="str">
        <f>IF(N150=TRUE,"1",IF(N150=FALSE,"0"))</f>
        <v>0</v>
      </c>
      <c r="P150" s="125"/>
    </row>
    <row r="151" spans="1:16" x14ac:dyDescent="0.35">
      <c r="A151" s="62"/>
      <c r="B151" s="338"/>
      <c r="C151" s="153"/>
      <c r="D151" s="346" t="s">
        <v>255</v>
      </c>
      <c r="E151" s="346"/>
      <c r="F151" s="346"/>
      <c r="G151" s="346"/>
      <c r="H151" s="347"/>
      <c r="I151" s="586"/>
      <c r="J151" s="62"/>
      <c r="L151" s="61"/>
      <c r="M151" s="343"/>
      <c r="N151" s="131" t="b">
        <v>0</v>
      </c>
      <c r="O151" s="131" t="str">
        <f>IF(N151=TRUE,"1",IF(N151=FALSE,"0"))</f>
        <v>0</v>
      </c>
      <c r="P151" s="125"/>
    </row>
    <row r="152" spans="1:16" x14ac:dyDescent="0.35">
      <c r="A152" s="62"/>
      <c r="B152" s="338"/>
      <c r="C152" s="153"/>
      <c r="D152" s="346" t="s">
        <v>256</v>
      </c>
      <c r="E152" s="346"/>
      <c r="F152" s="346"/>
      <c r="G152" s="346"/>
      <c r="H152" s="347"/>
      <c r="I152" s="586"/>
      <c r="J152" s="62"/>
      <c r="L152" s="61"/>
      <c r="M152" s="343"/>
      <c r="N152" s="131" t="b">
        <v>0</v>
      </c>
      <c r="O152" s="131" t="str">
        <f>IF(N152=TRUE,"1",IF(N152=FALSE,"0"))</f>
        <v>0</v>
      </c>
      <c r="P152" s="125"/>
    </row>
    <row r="153" spans="1:16" x14ac:dyDescent="0.35">
      <c r="A153" s="62"/>
      <c r="B153" s="339"/>
      <c r="C153" s="154"/>
      <c r="D153" s="348" t="s">
        <v>330</v>
      </c>
      <c r="E153" s="348"/>
      <c r="F153" s="348"/>
      <c r="G153" s="348"/>
      <c r="H153" s="349"/>
      <c r="I153" s="587"/>
      <c r="J153" s="62"/>
      <c r="L153" s="61"/>
      <c r="M153" s="343"/>
      <c r="N153" s="131" t="b">
        <v>0</v>
      </c>
      <c r="O153" s="131"/>
      <c r="P153" s="125" t="s">
        <v>26</v>
      </c>
    </row>
    <row r="154" spans="1:16" ht="4" customHeight="1" x14ac:dyDescent="0.35">
      <c r="A154" s="62"/>
      <c r="B154" s="155"/>
      <c r="C154" s="178"/>
      <c r="D154" s="179"/>
      <c r="E154" s="179"/>
      <c r="F154" s="179"/>
      <c r="G154" s="179"/>
      <c r="H154" s="179"/>
      <c r="I154" s="180"/>
      <c r="J154" s="62"/>
      <c r="L154" s="61"/>
      <c r="M154" s="124"/>
      <c r="N154" s="125"/>
      <c r="O154" s="125"/>
      <c r="P154" s="125"/>
    </row>
    <row r="155" spans="1:16" ht="22.5" customHeight="1" x14ac:dyDescent="0.35">
      <c r="A155" s="62"/>
      <c r="B155" s="337">
        <v>18</v>
      </c>
      <c r="C155" s="340" t="s">
        <v>331</v>
      </c>
      <c r="D155" s="373"/>
      <c r="E155" s="373"/>
      <c r="F155" s="373"/>
      <c r="G155" s="373"/>
      <c r="H155" s="374"/>
      <c r="I155" s="585"/>
      <c r="J155" s="62"/>
      <c r="L155" s="61"/>
      <c r="M155" s="343">
        <f>B155</f>
        <v>18</v>
      </c>
      <c r="N155" s="131"/>
      <c r="O155" s="131">
        <f>O159+O158+O157+O156</f>
        <v>0</v>
      </c>
      <c r="P155" s="132" t="str">
        <f>IF(O155&gt;=1,"1",IF(O155&lt;=0,"0"))</f>
        <v>0</v>
      </c>
    </row>
    <row r="156" spans="1:16" x14ac:dyDescent="0.35">
      <c r="A156" s="62"/>
      <c r="B156" s="338"/>
      <c r="C156" s="152"/>
      <c r="D156" s="344" t="s">
        <v>332</v>
      </c>
      <c r="E156" s="344"/>
      <c r="F156" s="344"/>
      <c r="G156" s="344"/>
      <c r="H156" s="345"/>
      <c r="I156" s="586"/>
      <c r="J156" s="62"/>
      <c r="L156" s="61"/>
      <c r="M156" s="343"/>
      <c r="N156" s="131" t="b">
        <v>0</v>
      </c>
      <c r="O156" s="131" t="str">
        <f>IF(N156=TRUE,"1",IF(N156=FALSE,"0"))</f>
        <v>0</v>
      </c>
      <c r="P156" s="125"/>
    </row>
    <row r="157" spans="1:16" ht="15" customHeight="1" x14ac:dyDescent="0.35">
      <c r="A157" s="62"/>
      <c r="B157" s="338"/>
      <c r="C157" s="153"/>
      <c r="D157" s="346" t="s">
        <v>336</v>
      </c>
      <c r="E157" s="346"/>
      <c r="F157" s="346"/>
      <c r="G157" s="346"/>
      <c r="H157" s="347"/>
      <c r="I157" s="586"/>
      <c r="J157" s="62"/>
      <c r="L157" s="61"/>
      <c r="M157" s="343"/>
      <c r="N157" s="131" t="b">
        <v>0</v>
      </c>
      <c r="O157" s="131" t="str">
        <f>IF(N157=TRUE,"1",IF(N157=FALSE,"0"))</f>
        <v>0</v>
      </c>
      <c r="P157" s="125"/>
    </row>
    <row r="158" spans="1:16" ht="15" customHeight="1" x14ac:dyDescent="0.35">
      <c r="A158" s="62"/>
      <c r="B158" s="338"/>
      <c r="C158" s="153"/>
      <c r="D158" s="346" t="s">
        <v>333</v>
      </c>
      <c r="E158" s="346"/>
      <c r="F158" s="346"/>
      <c r="G158" s="346"/>
      <c r="H158" s="347"/>
      <c r="I158" s="586"/>
      <c r="J158" s="62"/>
      <c r="L158" s="61"/>
      <c r="M158" s="343"/>
      <c r="N158" s="131" t="b">
        <v>0</v>
      </c>
      <c r="O158" s="131" t="str">
        <f>IF(N158=TRUE,"1",IF(N158=FALSE,"0"))</f>
        <v>0</v>
      </c>
      <c r="P158" s="131">
        <f>P113+P120+P127+P134+P141+P148+P155</f>
        <v>1</v>
      </c>
    </row>
    <row r="159" spans="1:16" ht="15" customHeight="1" x14ac:dyDescent="0.35">
      <c r="A159" s="62"/>
      <c r="B159" s="338"/>
      <c r="C159" s="153"/>
      <c r="D159" s="346" t="s">
        <v>334</v>
      </c>
      <c r="E159" s="346"/>
      <c r="F159" s="346"/>
      <c r="G159" s="346"/>
      <c r="H159" s="347"/>
      <c r="I159" s="586"/>
      <c r="J159" s="62"/>
      <c r="L159" s="61"/>
      <c r="M159" s="343"/>
      <c r="N159" s="131" t="b">
        <v>0</v>
      </c>
      <c r="O159" s="131" t="str">
        <f>IF(N159=TRUE,"1",IF(N159=FALSE,"0"))</f>
        <v>0</v>
      </c>
      <c r="P159" s="140">
        <f>P158/7</f>
        <v>0.14285714285714285</v>
      </c>
    </row>
    <row r="160" spans="1:16" ht="15" customHeight="1" x14ac:dyDescent="0.35">
      <c r="A160" s="62"/>
      <c r="B160" s="339"/>
      <c r="C160" s="154"/>
      <c r="D160" s="348" t="s">
        <v>335</v>
      </c>
      <c r="E160" s="348"/>
      <c r="F160" s="348"/>
      <c r="G160" s="348"/>
      <c r="H160" s="349"/>
      <c r="I160" s="587"/>
      <c r="J160" s="62"/>
      <c r="L160" s="61"/>
      <c r="M160" s="343"/>
      <c r="N160" s="131" t="b">
        <v>0</v>
      </c>
      <c r="O160" s="131"/>
      <c r="P160" s="131">
        <f>O113+O120+O127+O134+O141+O148+O155</f>
        <v>4</v>
      </c>
    </row>
    <row r="161" spans="1:16" ht="4" customHeight="1" x14ac:dyDescent="0.35">
      <c r="A161" s="62"/>
      <c r="B161" s="157"/>
      <c r="C161" s="181"/>
      <c r="D161" s="182"/>
      <c r="E161" s="182"/>
      <c r="F161" s="182"/>
      <c r="G161" s="182"/>
      <c r="H161" s="182"/>
      <c r="I161" s="183"/>
      <c r="J161" s="62"/>
      <c r="L161" s="61"/>
      <c r="M161" s="124"/>
      <c r="N161" s="125"/>
      <c r="O161" s="125"/>
      <c r="P161" s="125"/>
    </row>
    <row r="162" spans="1:16" ht="15.5" x14ac:dyDescent="0.35">
      <c r="A162" s="62"/>
      <c r="B162" s="274" t="s">
        <v>16</v>
      </c>
      <c r="C162" s="315" t="s">
        <v>18</v>
      </c>
      <c r="D162" s="316"/>
      <c r="E162" s="316"/>
      <c r="F162" s="316"/>
      <c r="G162" s="316"/>
      <c r="H162" s="316"/>
      <c r="I162" s="317"/>
      <c r="J162" s="62"/>
      <c r="L162" s="61"/>
      <c r="M162" s="124"/>
      <c r="N162" s="125"/>
      <c r="O162" s="125"/>
      <c r="P162" s="125"/>
    </row>
    <row r="163" spans="1:16" ht="4" customHeight="1" x14ac:dyDescent="0.35">
      <c r="A163" s="62"/>
      <c r="B163" s="155"/>
      <c r="C163" s="178"/>
      <c r="D163" s="179"/>
      <c r="E163" s="179"/>
      <c r="F163" s="179"/>
      <c r="G163" s="179"/>
      <c r="H163" s="179"/>
      <c r="I163" s="150"/>
      <c r="J163" s="62"/>
      <c r="L163" s="61"/>
      <c r="M163" s="124"/>
      <c r="N163" s="125"/>
      <c r="O163" s="125"/>
      <c r="P163" s="125"/>
    </row>
    <row r="164" spans="1:16" ht="28" customHeight="1" x14ac:dyDescent="0.35">
      <c r="A164" s="62"/>
      <c r="B164" s="337">
        <v>19</v>
      </c>
      <c r="C164" s="340" t="s">
        <v>341</v>
      </c>
      <c r="D164" s="373"/>
      <c r="E164" s="373"/>
      <c r="F164" s="373"/>
      <c r="G164" s="373"/>
      <c r="H164" s="374"/>
      <c r="I164" s="585"/>
      <c r="J164" s="62"/>
      <c r="L164" s="61"/>
      <c r="M164" s="343">
        <f>B164</f>
        <v>19</v>
      </c>
      <c r="N164" s="131" t="s">
        <v>26</v>
      </c>
      <c r="O164" s="131">
        <f>O168+O167+O166+O165</f>
        <v>0</v>
      </c>
      <c r="P164" s="132" t="str">
        <f>IF(O164&gt;=1,"1",IF(O164&lt;=0,"0"))</f>
        <v>0</v>
      </c>
    </row>
    <row r="165" spans="1:16" x14ac:dyDescent="0.35">
      <c r="A165" s="62"/>
      <c r="B165" s="338"/>
      <c r="C165" s="152"/>
      <c r="D165" s="344" t="s">
        <v>265</v>
      </c>
      <c r="E165" s="344"/>
      <c r="F165" s="344"/>
      <c r="G165" s="344"/>
      <c r="H165" s="345"/>
      <c r="I165" s="586"/>
      <c r="J165" s="62"/>
      <c r="L165" s="61"/>
      <c r="M165" s="343"/>
      <c r="N165" s="131" t="b">
        <v>0</v>
      </c>
      <c r="O165" s="131" t="str">
        <f>IF(N165=TRUE,"1",IF(N165=FALSE,"0"))</f>
        <v>0</v>
      </c>
      <c r="P165" s="125"/>
    </row>
    <row r="166" spans="1:16" x14ac:dyDescent="0.35">
      <c r="A166" s="62"/>
      <c r="B166" s="338"/>
      <c r="C166" s="153"/>
      <c r="D166" s="346" t="s">
        <v>266</v>
      </c>
      <c r="E166" s="346"/>
      <c r="F166" s="346"/>
      <c r="G166" s="346"/>
      <c r="H166" s="347"/>
      <c r="I166" s="586"/>
      <c r="J166" s="62"/>
      <c r="L166" s="61"/>
      <c r="M166" s="343"/>
      <c r="N166" s="131" t="b">
        <v>0</v>
      </c>
      <c r="O166" s="131" t="str">
        <f>IF(N166=TRUE,"1",IF(N166=FALSE,"0"))</f>
        <v>0</v>
      </c>
      <c r="P166" s="125"/>
    </row>
    <row r="167" spans="1:16" x14ac:dyDescent="0.35">
      <c r="A167" s="62"/>
      <c r="B167" s="338"/>
      <c r="C167" s="153"/>
      <c r="D167" s="346" t="s">
        <v>267</v>
      </c>
      <c r="E167" s="346"/>
      <c r="F167" s="346"/>
      <c r="G167" s="346"/>
      <c r="H167" s="347"/>
      <c r="I167" s="586"/>
      <c r="J167" s="62"/>
      <c r="L167" s="61"/>
      <c r="M167" s="343"/>
      <c r="N167" s="131" t="b">
        <v>0</v>
      </c>
      <c r="O167" s="131" t="str">
        <f>IF(N167=TRUE,"1",IF(N167=FALSE,"0"))</f>
        <v>0</v>
      </c>
      <c r="P167" s="125" t="s">
        <v>26</v>
      </c>
    </row>
    <row r="168" spans="1:16" x14ac:dyDescent="0.35">
      <c r="A168" s="62"/>
      <c r="B168" s="338"/>
      <c r="C168" s="153"/>
      <c r="D168" s="346" t="s">
        <v>321</v>
      </c>
      <c r="E168" s="346"/>
      <c r="F168" s="346"/>
      <c r="G168" s="346"/>
      <c r="H168" s="347"/>
      <c r="I168" s="586"/>
      <c r="J168" s="62"/>
      <c r="L168" s="61"/>
      <c r="M168" s="343"/>
      <c r="N168" s="131" t="b">
        <v>0</v>
      </c>
      <c r="O168" s="131" t="str">
        <f>IF(N168=TRUE,"1",IF(N168=FALSE,"0"))</f>
        <v>0</v>
      </c>
      <c r="P168" s="125"/>
    </row>
    <row r="169" spans="1:16" x14ac:dyDescent="0.35">
      <c r="A169" s="62"/>
      <c r="B169" s="339"/>
      <c r="C169" s="154"/>
      <c r="D169" s="348" t="s">
        <v>268</v>
      </c>
      <c r="E169" s="348"/>
      <c r="F169" s="348"/>
      <c r="G169" s="348"/>
      <c r="H169" s="349"/>
      <c r="I169" s="587"/>
      <c r="J169" s="62"/>
      <c r="L169" s="61"/>
      <c r="M169" s="343"/>
      <c r="N169" s="131" t="b">
        <v>0</v>
      </c>
      <c r="O169" s="131"/>
      <c r="P169" s="125"/>
    </row>
    <row r="170" spans="1:16" ht="4" customHeight="1" x14ac:dyDescent="0.35">
      <c r="A170" s="62"/>
      <c r="B170" s="147"/>
      <c r="C170" s="148"/>
      <c r="D170" s="149"/>
      <c r="E170" s="149"/>
      <c r="F170" s="149"/>
      <c r="G170" s="149"/>
      <c r="H170" s="149"/>
      <c r="I170" s="150"/>
      <c r="J170" s="62"/>
      <c r="L170" s="61"/>
      <c r="M170" s="125"/>
      <c r="N170" s="125"/>
      <c r="O170" s="125"/>
      <c r="P170" s="125"/>
    </row>
    <row r="171" spans="1:16" ht="55.5" customHeight="1" x14ac:dyDescent="0.35">
      <c r="A171" s="62"/>
      <c r="B171" s="337">
        <v>20</v>
      </c>
      <c r="C171" s="340" t="s">
        <v>390</v>
      </c>
      <c r="D171" s="373"/>
      <c r="E171" s="373"/>
      <c r="F171" s="373"/>
      <c r="G171" s="373"/>
      <c r="H171" s="374"/>
      <c r="I171" s="588">
        <v>2</v>
      </c>
      <c r="J171" s="62"/>
      <c r="M171" s="383">
        <f>'Instrumen MP'!B171</f>
        <v>20</v>
      </c>
      <c r="N171" s="131">
        <v>1</v>
      </c>
      <c r="O171" s="131">
        <f>N171-1</f>
        <v>0</v>
      </c>
      <c r="P171" s="132" t="str">
        <f>IF(O171&gt;=1,"1",IF(O171&lt;=0,"0"))</f>
        <v>0</v>
      </c>
    </row>
    <row r="172" spans="1:16" ht="15" customHeight="1" x14ac:dyDescent="0.35">
      <c r="A172" s="62"/>
      <c r="B172" s="338"/>
      <c r="C172" s="164" t="s">
        <v>27</v>
      </c>
      <c r="D172" s="375" t="s">
        <v>429</v>
      </c>
      <c r="E172" s="375"/>
      <c r="F172" s="375"/>
      <c r="G172" s="375"/>
      <c r="H172" s="375"/>
      <c r="I172" s="589"/>
      <c r="J172" s="62"/>
      <c r="M172" s="383"/>
      <c r="N172" s="131"/>
      <c r="O172" s="131"/>
      <c r="P172" s="125"/>
    </row>
    <row r="173" spans="1:16" ht="15" customHeight="1" x14ac:dyDescent="0.35">
      <c r="A173" s="62"/>
      <c r="B173" s="338"/>
      <c r="C173" s="165" t="s">
        <v>28</v>
      </c>
      <c r="D173" s="375" t="s">
        <v>391</v>
      </c>
      <c r="E173" s="375"/>
      <c r="F173" s="375"/>
      <c r="G173" s="375"/>
      <c r="H173" s="375"/>
      <c r="I173" s="589"/>
      <c r="J173" s="62"/>
      <c r="M173" s="383"/>
      <c r="N173" s="131"/>
      <c r="O173" s="131"/>
      <c r="P173" s="125"/>
    </row>
    <row r="174" spans="1:16" ht="15" customHeight="1" x14ac:dyDescent="0.35">
      <c r="A174" s="62"/>
      <c r="B174" s="338"/>
      <c r="C174" s="165" t="s">
        <v>29</v>
      </c>
      <c r="D174" s="375" t="s">
        <v>392</v>
      </c>
      <c r="E174" s="375"/>
      <c r="F174" s="375"/>
      <c r="G174" s="375"/>
      <c r="H174" s="375"/>
      <c r="I174" s="589"/>
      <c r="J174" s="62"/>
      <c r="M174" s="383"/>
      <c r="N174" s="131"/>
      <c r="O174" s="131"/>
      <c r="P174" s="125" t="s">
        <v>26</v>
      </c>
    </row>
    <row r="175" spans="1:16" ht="15" customHeight="1" x14ac:dyDescent="0.35">
      <c r="A175" s="62"/>
      <c r="B175" s="338"/>
      <c r="C175" s="165" t="s">
        <v>30</v>
      </c>
      <c r="D175" s="375" t="s">
        <v>393</v>
      </c>
      <c r="E175" s="375"/>
      <c r="F175" s="375"/>
      <c r="G175" s="375"/>
      <c r="H175" s="375"/>
      <c r="I175" s="589"/>
      <c r="J175" s="62"/>
      <c r="M175" s="383"/>
      <c r="N175" s="131"/>
      <c r="O175" s="131"/>
      <c r="P175" s="125"/>
    </row>
    <row r="176" spans="1:16" ht="15" customHeight="1" x14ac:dyDescent="0.35">
      <c r="A176" s="62"/>
      <c r="B176" s="339"/>
      <c r="C176" s="166" t="s">
        <v>31</v>
      </c>
      <c r="D176" s="333" t="s">
        <v>322</v>
      </c>
      <c r="E176" s="333"/>
      <c r="F176" s="333"/>
      <c r="G176" s="333"/>
      <c r="H176" s="333"/>
      <c r="I176" s="590"/>
      <c r="J176" s="62"/>
      <c r="M176" s="383"/>
      <c r="N176" s="131"/>
      <c r="O176" s="131"/>
      <c r="P176" s="125"/>
    </row>
    <row r="177" spans="1:16" ht="4" customHeight="1" x14ac:dyDescent="0.35">
      <c r="A177" s="62"/>
      <c r="B177" s="147"/>
      <c r="C177" s="148"/>
      <c r="D177" s="149"/>
      <c r="E177" s="149"/>
      <c r="F177" s="149"/>
      <c r="G177" s="149"/>
      <c r="H177" s="149"/>
      <c r="I177" s="150"/>
      <c r="J177" s="62"/>
      <c r="M177" s="133"/>
      <c r="N177" s="134"/>
      <c r="O177" s="134"/>
      <c r="P177" s="125"/>
    </row>
    <row r="178" spans="1:16" ht="15.5" x14ac:dyDescent="0.35">
      <c r="A178" s="62"/>
      <c r="B178" s="274" t="s">
        <v>17</v>
      </c>
      <c r="C178" s="315" t="s">
        <v>22</v>
      </c>
      <c r="D178" s="316"/>
      <c r="E178" s="316"/>
      <c r="F178" s="316"/>
      <c r="G178" s="316"/>
      <c r="H178" s="316"/>
      <c r="I178" s="317"/>
      <c r="J178" s="62"/>
      <c r="L178" s="61"/>
      <c r="M178" s="125"/>
      <c r="N178" s="125"/>
      <c r="O178" s="125"/>
      <c r="P178" s="125"/>
    </row>
    <row r="179" spans="1:16" ht="4" customHeight="1" x14ac:dyDescent="0.35">
      <c r="A179" s="62"/>
      <c r="B179" s="155"/>
      <c r="C179" s="178"/>
      <c r="D179" s="179"/>
      <c r="E179" s="179"/>
      <c r="F179" s="179"/>
      <c r="G179" s="179"/>
      <c r="H179" s="179"/>
      <c r="I179" s="150"/>
      <c r="J179" s="62"/>
      <c r="L179" s="61"/>
      <c r="M179" s="142"/>
      <c r="N179" s="142"/>
      <c r="O179" s="142"/>
      <c r="P179" s="125"/>
    </row>
    <row r="180" spans="1:16" ht="15" customHeight="1" x14ac:dyDescent="0.35">
      <c r="A180" s="62"/>
      <c r="B180" s="337">
        <v>21</v>
      </c>
      <c r="C180" s="360" t="s">
        <v>270</v>
      </c>
      <c r="D180" s="390"/>
      <c r="E180" s="390"/>
      <c r="F180" s="390"/>
      <c r="G180" s="390"/>
      <c r="H180" s="391"/>
      <c r="I180" s="585"/>
      <c r="J180" s="62"/>
      <c r="M180" s="383">
        <f>'Instrumen MP'!B180</f>
        <v>21</v>
      </c>
      <c r="N180" s="131">
        <v>1</v>
      </c>
      <c r="O180" s="131">
        <f>N180-1</f>
        <v>0</v>
      </c>
      <c r="P180" s="132" t="str">
        <f>IF(O180&gt;=1,"1",IF(O180&lt;=0,"0"))</f>
        <v>0</v>
      </c>
    </row>
    <row r="181" spans="1:16" ht="28" customHeight="1" x14ac:dyDescent="0.35">
      <c r="A181" s="62"/>
      <c r="B181" s="338"/>
      <c r="C181" s="164" t="s">
        <v>27</v>
      </c>
      <c r="D181" s="346" t="s">
        <v>396</v>
      </c>
      <c r="E181" s="346"/>
      <c r="F181" s="346"/>
      <c r="G181" s="346"/>
      <c r="H181" s="347"/>
      <c r="I181" s="586"/>
      <c r="J181" s="62"/>
      <c r="M181" s="383"/>
      <c r="N181" s="131"/>
      <c r="O181" s="131"/>
      <c r="P181" s="125"/>
    </row>
    <row r="182" spans="1:16" ht="27" customHeight="1" x14ac:dyDescent="0.35">
      <c r="A182" s="62"/>
      <c r="B182" s="338"/>
      <c r="C182" s="165" t="s">
        <v>28</v>
      </c>
      <c r="D182" s="346" t="s">
        <v>394</v>
      </c>
      <c r="E182" s="346"/>
      <c r="F182" s="346"/>
      <c r="G182" s="346"/>
      <c r="H182" s="347"/>
      <c r="I182" s="586"/>
      <c r="J182" s="62"/>
      <c r="M182" s="383"/>
      <c r="N182" s="131"/>
      <c r="O182" s="131"/>
      <c r="P182" s="125" t="s">
        <v>26</v>
      </c>
    </row>
    <row r="183" spans="1:16" ht="27" customHeight="1" x14ac:dyDescent="0.35">
      <c r="A183" s="62"/>
      <c r="B183" s="338"/>
      <c r="C183" s="165" t="s">
        <v>29</v>
      </c>
      <c r="D183" s="346" t="s">
        <v>395</v>
      </c>
      <c r="E183" s="346"/>
      <c r="F183" s="346"/>
      <c r="G183" s="346"/>
      <c r="H183" s="347"/>
      <c r="I183" s="586"/>
      <c r="J183" s="62"/>
      <c r="M183" s="383"/>
      <c r="N183" s="131"/>
      <c r="O183" s="131"/>
      <c r="P183" s="124"/>
    </row>
    <row r="184" spans="1:16" x14ac:dyDescent="0.35">
      <c r="A184" s="62"/>
      <c r="B184" s="338"/>
      <c r="C184" s="165" t="s">
        <v>30</v>
      </c>
      <c r="D184" s="346" t="s">
        <v>430</v>
      </c>
      <c r="E184" s="346"/>
      <c r="F184" s="346"/>
      <c r="G184" s="346"/>
      <c r="H184" s="347"/>
      <c r="I184" s="586"/>
      <c r="J184" s="62"/>
      <c r="M184" s="383"/>
      <c r="N184" s="131"/>
      <c r="O184" s="131"/>
      <c r="P184" s="124"/>
    </row>
    <row r="185" spans="1:16" ht="15" customHeight="1" x14ac:dyDescent="0.35">
      <c r="A185" s="62"/>
      <c r="B185" s="339"/>
      <c r="C185" s="166" t="s">
        <v>31</v>
      </c>
      <c r="D185" s="348" t="s">
        <v>397</v>
      </c>
      <c r="E185" s="348"/>
      <c r="F185" s="348"/>
      <c r="G185" s="348"/>
      <c r="H185" s="349"/>
      <c r="I185" s="587"/>
      <c r="J185" s="62"/>
      <c r="M185" s="383"/>
      <c r="N185" s="131"/>
      <c r="O185" s="131"/>
      <c r="P185" s="124"/>
    </row>
    <row r="186" spans="1:16" ht="4" customHeight="1" x14ac:dyDescent="0.35">
      <c r="A186" s="62"/>
      <c r="B186" s="155"/>
      <c r="C186" s="178"/>
      <c r="D186" s="179"/>
      <c r="E186" s="179"/>
      <c r="F186" s="179"/>
      <c r="G186" s="179"/>
      <c r="H186" s="179"/>
      <c r="I186" s="150"/>
      <c r="J186" s="62"/>
      <c r="L186" s="61"/>
      <c r="M186" s="124"/>
      <c r="N186" s="125"/>
      <c r="O186" s="125"/>
      <c r="P186" s="124"/>
    </row>
    <row r="187" spans="1:16" ht="28" customHeight="1" x14ac:dyDescent="0.35">
      <c r="A187" s="62"/>
      <c r="B187" s="370">
        <v>22</v>
      </c>
      <c r="C187" s="384" t="s">
        <v>83</v>
      </c>
      <c r="D187" s="385"/>
      <c r="E187" s="385"/>
      <c r="F187" s="385"/>
      <c r="G187" s="385"/>
      <c r="H187" s="386"/>
      <c r="I187" s="585">
        <v>7</v>
      </c>
      <c r="J187" s="62"/>
      <c r="M187" s="387">
        <f>'Instrumen MP'!B187</f>
        <v>22</v>
      </c>
      <c r="N187" s="131">
        <v>1</v>
      </c>
      <c r="O187" s="131">
        <f>N187-1</f>
        <v>0</v>
      </c>
      <c r="P187" s="132" t="str">
        <f>IF(O187&gt;=1,"1",IF(O187&lt;=0,"0"))</f>
        <v>0</v>
      </c>
    </row>
    <row r="188" spans="1:16" x14ac:dyDescent="0.35">
      <c r="A188" s="62"/>
      <c r="B188" s="371"/>
      <c r="C188" s="164" t="s">
        <v>27</v>
      </c>
      <c r="D188" s="344" t="s">
        <v>34</v>
      </c>
      <c r="E188" s="344"/>
      <c r="F188" s="344"/>
      <c r="G188" s="344"/>
      <c r="H188" s="345"/>
      <c r="I188" s="586"/>
      <c r="J188" s="62"/>
      <c r="M188" s="388"/>
      <c r="N188" s="131"/>
      <c r="O188" s="131"/>
      <c r="P188" s="124"/>
    </row>
    <row r="189" spans="1:16" x14ac:dyDescent="0.35">
      <c r="A189" s="62"/>
      <c r="B189" s="371"/>
      <c r="C189" s="165" t="s">
        <v>28</v>
      </c>
      <c r="D189" s="346" t="s">
        <v>35</v>
      </c>
      <c r="E189" s="346"/>
      <c r="F189" s="346"/>
      <c r="G189" s="346"/>
      <c r="H189" s="347"/>
      <c r="I189" s="586"/>
      <c r="J189" s="62"/>
      <c r="M189" s="388"/>
      <c r="N189" s="131"/>
      <c r="O189" s="131"/>
      <c r="P189" s="124"/>
    </row>
    <row r="190" spans="1:16" x14ac:dyDescent="0.35">
      <c r="A190" s="62"/>
      <c r="B190" s="371"/>
      <c r="C190" s="165" t="s">
        <v>29</v>
      </c>
      <c r="D190" s="346" t="s">
        <v>36</v>
      </c>
      <c r="E190" s="346"/>
      <c r="F190" s="346"/>
      <c r="G190" s="346"/>
      <c r="H190" s="347"/>
      <c r="I190" s="586"/>
      <c r="J190" s="62"/>
      <c r="M190" s="388"/>
      <c r="N190" s="131"/>
      <c r="O190" s="131"/>
      <c r="P190" s="137" t="e">
        <f>P180+#REF!+P187</f>
        <v>#REF!</v>
      </c>
    </row>
    <row r="191" spans="1:16" x14ac:dyDescent="0.35">
      <c r="A191" s="62"/>
      <c r="B191" s="371"/>
      <c r="C191" s="165" t="s">
        <v>30</v>
      </c>
      <c r="D191" s="346" t="s">
        <v>37</v>
      </c>
      <c r="E191" s="346"/>
      <c r="F191" s="346"/>
      <c r="G191" s="346"/>
      <c r="H191" s="347"/>
      <c r="I191" s="586"/>
      <c r="J191" s="62"/>
      <c r="M191" s="388"/>
      <c r="N191" s="131"/>
      <c r="O191" s="131"/>
      <c r="P191" s="138" t="e">
        <f>P190/3</f>
        <v>#REF!</v>
      </c>
    </row>
    <row r="192" spans="1:16" x14ac:dyDescent="0.35">
      <c r="A192" s="62"/>
      <c r="B192" s="372"/>
      <c r="C192" s="166" t="s">
        <v>31</v>
      </c>
      <c r="D192" s="348" t="s">
        <v>38</v>
      </c>
      <c r="E192" s="348"/>
      <c r="F192" s="348"/>
      <c r="G192" s="348"/>
      <c r="H192" s="349"/>
      <c r="I192" s="587"/>
      <c r="J192" s="62"/>
      <c r="M192" s="389"/>
      <c r="N192" s="131"/>
      <c r="O192" s="131" t="s">
        <v>26</v>
      </c>
      <c r="P192" s="137" t="e">
        <f>O180+#REF!+O187</f>
        <v>#REF!</v>
      </c>
    </row>
    <row r="193" spans="1:16" ht="4" customHeight="1" x14ac:dyDescent="0.35">
      <c r="A193" s="62"/>
      <c r="B193" s="147"/>
      <c r="C193" s="148"/>
      <c r="D193" s="149"/>
      <c r="E193" s="149"/>
      <c r="F193" s="149"/>
      <c r="G193" s="149"/>
      <c r="H193" s="149"/>
      <c r="I193" s="150"/>
      <c r="J193" s="62"/>
      <c r="M193" s="139"/>
      <c r="N193" s="136"/>
      <c r="O193" s="136"/>
      <c r="P193" s="124"/>
    </row>
    <row r="194" spans="1:16" ht="15.5" x14ac:dyDescent="0.35">
      <c r="A194" s="62"/>
      <c r="B194" s="274" t="s">
        <v>24</v>
      </c>
      <c r="C194" s="315" t="s">
        <v>275</v>
      </c>
      <c r="D194" s="316"/>
      <c r="E194" s="316"/>
      <c r="F194" s="316"/>
      <c r="G194" s="316"/>
      <c r="H194" s="316"/>
      <c r="I194" s="317"/>
      <c r="J194" s="62"/>
      <c r="L194" s="61"/>
      <c r="M194" s="125"/>
      <c r="N194" s="125"/>
      <c r="O194" s="125"/>
      <c r="P194" s="124"/>
    </row>
    <row r="195" spans="1:16" ht="4" customHeight="1" x14ac:dyDescent="0.35">
      <c r="A195" s="62"/>
      <c r="B195" s="155"/>
      <c r="C195" s="178"/>
      <c r="D195" s="179"/>
      <c r="E195" s="179"/>
      <c r="F195" s="179"/>
      <c r="G195" s="179"/>
      <c r="H195" s="179"/>
      <c r="I195" s="150"/>
      <c r="J195" s="62"/>
      <c r="L195" s="61"/>
      <c r="M195" s="125"/>
      <c r="N195" s="125"/>
      <c r="O195" s="125"/>
      <c r="P195" s="124"/>
    </row>
    <row r="196" spans="1:16" x14ac:dyDescent="0.35">
      <c r="A196" s="62"/>
      <c r="B196" s="370">
        <v>23</v>
      </c>
      <c r="C196" s="392" t="s">
        <v>398</v>
      </c>
      <c r="D196" s="393"/>
      <c r="E196" s="393"/>
      <c r="F196" s="393"/>
      <c r="G196" s="393"/>
      <c r="H196" s="394"/>
      <c r="I196" s="585"/>
      <c r="J196" s="62"/>
      <c r="L196" s="61"/>
      <c r="M196" s="328">
        <f>'Instrumen MP'!B196</f>
        <v>23</v>
      </c>
      <c r="N196" s="131"/>
      <c r="O196" s="131">
        <f>O200+O199+O198+O197</f>
        <v>0</v>
      </c>
      <c r="P196" s="132" t="str">
        <f>IF(O196&gt;=1,"1",IF(O196&lt;=0,"0"))</f>
        <v>0</v>
      </c>
    </row>
    <row r="197" spans="1:16" ht="28" customHeight="1" x14ac:dyDescent="0.35">
      <c r="A197" s="62"/>
      <c r="B197" s="371"/>
      <c r="C197" s="164"/>
      <c r="D197" s="344" t="s">
        <v>277</v>
      </c>
      <c r="E197" s="344"/>
      <c r="F197" s="344"/>
      <c r="G197" s="344"/>
      <c r="H197" s="345"/>
      <c r="I197" s="586"/>
      <c r="J197" s="62"/>
      <c r="L197" s="61"/>
      <c r="M197" s="328"/>
      <c r="N197" s="131" t="b">
        <v>0</v>
      </c>
      <c r="O197" s="131" t="str">
        <f>IF(N197=TRUE,"1",IF(N197=FALSE,"0"))</f>
        <v>0</v>
      </c>
      <c r="P197" s="124"/>
    </row>
    <row r="198" spans="1:16" x14ac:dyDescent="0.35">
      <c r="A198" s="62"/>
      <c r="B198" s="371"/>
      <c r="C198" s="165"/>
      <c r="D198" s="346" t="s">
        <v>278</v>
      </c>
      <c r="E198" s="346"/>
      <c r="F198" s="346"/>
      <c r="G198" s="346"/>
      <c r="H198" s="347"/>
      <c r="I198" s="586"/>
      <c r="J198" s="62"/>
      <c r="L198" s="61"/>
      <c r="M198" s="328"/>
      <c r="N198" s="131" t="b">
        <v>0</v>
      </c>
      <c r="O198" s="131" t="str">
        <f>IF(N198=TRUE,"1",IF(N198=FALSE,"0"))</f>
        <v>0</v>
      </c>
      <c r="P198" s="124"/>
    </row>
    <row r="199" spans="1:16" ht="28" customHeight="1" x14ac:dyDescent="0.35">
      <c r="A199" s="62"/>
      <c r="B199" s="371"/>
      <c r="C199" s="165"/>
      <c r="D199" s="346" t="s">
        <v>279</v>
      </c>
      <c r="E199" s="346"/>
      <c r="F199" s="346"/>
      <c r="G199" s="346"/>
      <c r="H199" s="347"/>
      <c r="I199" s="586"/>
      <c r="J199" s="62"/>
      <c r="L199" s="61"/>
      <c r="M199" s="328"/>
      <c r="N199" s="131" t="b">
        <v>0</v>
      </c>
      <c r="O199" s="131" t="str">
        <f>IF(N199=TRUE,"1",IF(N199=FALSE,"0"))</f>
        <v>0</v>
      </c>
      <c r="P199" s="124"/>
    </row>
    <row r="200" spans="1:16" ht="28" customHeight="1" x14ac:dyDescent="0.35">
      <c r="A200" s="62"/>
      <c r="B200" s="371"/>
      <c r="C200" s="165"/>
      <c r="D200" s="346" t="s">
        <v>280</v>
      </c>
      <c r="E200" s="346"/>
      <c r="F200" s="346"/>
      <c r="G200" s="346"/>
      <c r="H200" s="347"/>
      <c r="I200" s="586"/>
      <c r="J200" s="62"/>
      <c r="L200" s="61"/>
      <c r="M200" s="328"/>
      <c r="N200" s="131" t="b">
        <v>0</v>
      </c>
      <c r="O200" s="131" t="str">
        <f>IF(N200=TRUE,"1",IF(N200=FALSE,"0"))</f>
        <v>0</v>
      </c>
      <c r="P200" s="125"/>
    </row>
    <row r="201" spans="1:16" ht="15" customHeight="1" x14ac:dyDescent="0.35">
      <c r="A201" s="62"/>
      <c r="B201" s="372"/>
      <c r="C201" s="166"/>
      <c r="D201" s="348" t="s">
        <v>399</v>
      </c>
      <c r="E201" s="348"/>
      <c r="F201" s="348"/>
      <c r="G201" s="348"/>
      <c r="H201" s="349"/>
      <c r="I201" s="587"/>
      <c r="J201" s="62"/>
      <c r="L201" s="61"/>
      <c r="M201" s="328"/>
      <c r="N201" s="131" t="b">
        <v>0</v>
      </c>
      <c r="O201" s="131"/>
      <c r="P201" s="125"/>
    </row>
    <row r="202" spans="1:16" ht="4" customHeight="1" x14ac:dyDescent="0.35">
      <c r="A202" s="62"/>
      <c r="B202" s="147"/>
      <c r="C202" s="148"/>
      <c r="D202" s="149"/>
      <c r="E202" s="149"/>
      <c r="F202" s="149"/>
      <c r="G202" s="149"/>
      <c r="H202" s="149"/>
      <c r="I202" s="150"/>
      <c r="J202" s="62"/>
      <c r="L202" s="61"/>
      <c r="M202" s="125"/>
      <c r="N202" s="125"/>
      <c r="O202" s="125"/>
      <c r="P202" s="125"/>
    </row>
    <row r="203" spans="1:16" x14ac:dyDescent="0.35">
      <c r="A203" s="62"/>
      <c r="B203" s="370">
        <v>24</v>
      </c>
      <c r="C203" s="392" t="s">
        <v>400</v>
      </c>
      <c r="D203" s="393"/>
      <c r="E203" s="393"/>
      <c r="F203" s="393"/>
      <c r="G203" s="393"/>
      <c r="H203" s="394"/>
      <c r="I203" s="585"/>
      <c r="J203" s="62"/>
      <c r="L203" s="61"/>
      <c r="M203" s="328">
        <f>'Instrumen MP'!B203</f>
        <v>24</v>
      </c>
      <c r="N203" s="131"/>
      <c r="O203" s="131">
        <f>O207+O206+O205+O204</f>
        <v>0</v>
      </c>
      <c r="P203" s="132" t="str">
        <f>IF(O203&gt;=1,"1",IF(O203&lt;=0,"0"))</f>
        <v>0</v>
      </c>
    </row>
    <row r="204" spans="1:16" x14ac:dyDescent="0.35">
      <c r="A204" s="62"/>
      <c r="B204" s="371"/>
      <c r="C204" s="164"/>
      <c r="D204" s="344" t="s">
        <v>337</v>
      </c>
      <c r="E204" s="344"/>
      <c r="F204" s="344"/>
      <c r="G204" s="344"/>
      <c r="H204" s="345"/>
      <c r="I204" s="586"/>
      <c r="J204" s="62"/>
      <c r="L204" s="61"/>
      <c r="M204" s="328"/>
      <c r="N204" s="131" t="b">
        <v>0</v>
      </c>
      <c r="O204" s="131" t="str">
        <f>IF(N204=TRUE,"1",IF(N204=FALSE,"0"))</f>
        <v>0</v>
      </c>
      <c r="P204" s="125"/>
    </row>
    <row r="205" spans="1:16" x14ac:dyDescent="0.35">
      <c r="A205" s="62"/>
      <c r="B205" s="371"/>
      <c r="C205" s="165"/>
      <c r="D205" s="346" t="s">
        <v>338</v>
      </c>
      <c r="E205" s="346"/>
      <c r="F205" s="346"/>
      <c r="G205" s="346"/>
      <c r="H205" s="347"/>
      <c r="I205" s="586"/>
      <c r="J205" s="62"/>
      <c r="L205" s="61"/>
      <c r="M205" s="328"/>
      <c r="N205" s="131" t="b">
        <v>0</v>
      </c>
      <c r="O205" s="131" t="str">
        <f>IF(N205=TRUE,"1",IF(N205=FALSE,"0"))</f>
        <v>0</v>
      </c>
      <c r="P205" s="125"/>
    </row>
    <row r="206" spans="1:16" ht="28" customHeight="1" x14ac:dyDescent="0.35">
      <c r="A206" s="62"/>
      <c r="B206" s="371"/>
      <c r="C206" s="165"/>
      <c r="D206" s="346" t="s">
        <v>296</v>
      </c>
      <c r="E206" s="346"/>
      <c r="F206" s="346"/>
      <c r="G206" s="346"/>
      <c r="H206" s="347"/>
      <c r="I206" s="586"/>
      <c r="J206" s="62"/>
      <c r="L206" s="61"/>
      <c r="M206" s="328"/>
      <c r="N206" s="131" t="b">
        <v>0</v>
      </c>
      <c r="O206" s="131" t="str">
        <f>IF(N206=TRUE,"1",IF(N206=FALSE,"0"))</f>
        <v>0</v>
      </c>
      <c r="P206" s="125" t="s">
        <v>26</v>
      </c>
    </row>
    <row r="207" spans="1:16" x14ac:dyDescent="0.35">
      <c r="A207" s="62"/>
      <c r="B207" s="371"/>
      <c r="C207" s="165"/>
      <c r="D207" s="346" t="s">
        <v>297</v>
      </c>
      <c r="E207" s="346"/>
      <c r="F207" s="346"/>
      <c r="G207" s="346"/>
      <c r="H207" s="347"/>
      <c r="I207" s="586"/>
      <c r="J207" s="62"/>
      <c r="L207" s="61"/>
      <c r="M207" s="328"/>
      <c r="N207" s="131" t="b">
        <v>0</v>
      </c>
      <c r="O207" s="131" t="str">
        <f>IF(N207=TRUE,"1",IF(N207=FALSE,"0"))</f>
        <v>0</v>
      </c>
      <c r="P207" s="124"/>
    </row>
    <row r="208" spans="1:16" x14ac:dyDescent="0.35">
      <c r="A208" s="62"/>
      <c r="B208" s="372"/>
      <c r="C208" s="166"/>
      <c r="D208" s="348" t="s">
        <v>298</v>
      </c>
      <c r="E208" s="348"/>
      <c r="F208" s="348"/>
      <c r="G208" s="348"/>
      <c r="H208" s="349"/>
      <c r="I208" s="587"/>
      <c r="J208" s="62"/>
      <c r="L208" s="61"/>
      <c r="M208" s="328"/>
      <c r="N208" s="131" t="b">
        <v>0</v>
      </c>
      <c r="O208" s="131"/>
      <c r="P208" s="124"/>
    </row>
    <row r="209" spans="1:16" ht="4" customHeight="1" x14ac:dyDescent="0.35">
      <c r="A209" s="62"/>
      <c r="B209" s="147"/>
      <c r="C209" s="148"/>
      <c r="D209" s="149"/>
      <c r="E209" s="149"/>
      <c r="F209" s="149"/>
      <c r="G209" s="149"/>
      <c r="H209" s="149"/>
      <c r="I209" s="150"/>
      <c r="J209" s="62"/>
      <c r="L209" s="61"/>
      <c r="M209" s="125"/>
      <c r="N209" s="125"/>
      <c r="O209" s="125"/>
      <c r="P209" s="124"/>
    </row>
    <row r="210" spans="1:16" x14ac:dyDescent="0.35">
      <c r="A210" s="62"/>
      <c r="B210" s="370">
        <v>25</v>
      </c>
      <c r="C210" s="392" t="s">
        <v>282</v>
      </c>
      <c r="D210" s="393"/>
      <c r="E210" s="393"/>
      <c r="F210" s="393"/>
      <c r="G210" s="393"/>
      <c r="H210" s="394"/>
      <c r="I210" s="585">
        <v>4</v>
      </c>
      <c r="J210" s="62"/>
      <c r="L210" s="61"/>
      <c r="M210" s="328">
        <f>'Instrumen MP'!B210</f>
        <v>25</v>
      </c>
      <c r="N210" s="131"/>
      <c r="O210" s="131">
        <f>O214+O213+O212+O211</f>
        <v>4</v>
      </c>
      <c r="P210" s="132" t="str">
        <f>IF(O210&gt;=1,"1",IF(O210&lt;=0,"0"))</f>
        <v>1</v>
      </c>
    </row>
    <row r="211" spans="1:16" x14ac:dyDescent="0.35">
      <c r="A211" s="62"/>
      <c r="B211" s="371"/>
      <c r="C211" s="152"/>
      <c r="D211" s="344" t="s">
        <v>283</v>
      </c>
      <c r="E211" s="344"/>
      <c r="F211" s="344"/>
      <c r="G211" s="344"/>
      <c r="H211" s="345"/>
      <c r="I211" s="586"/>
      <c r="J211" s="62"/>
      <c r="L211" s="61"/>
      <c r="M211" s="328"/>
      <c r="N211" s="131" t="b">
        <v>1</v>
      </c>
      <c r="O211" s="131" t="str">
        <f>IF(N211=TRUE,"1",IF(N211=FALSE,"0"))</f>
        <v>1</v>
      </c>
      <c r="P211" s="124"/>
    </row>
    <row r="212" spans="1:16" x14ac:dyDescent="0.35">
      <c r="A212" s="62"/>
      <c r="B212" s="371"/>
      <c r="C212" s="153"/>
      <c r="D212" s="184" t="s">
        <v>293</v>
      </c>
      <c r="E212" s="62"/>
      <c r="F212" s="62"/>
      <c r="G212" s="62"/>
      <c r="H212" s="62"/>
      <c r="I212" s="586"/>
      <c r="J212" s="62"/>
      <c r="L212" s="61"/>
      <c r="M212" s="328"/>
      <c r="N212" s="131" t="b">
        <v>1</v>
      </c>
      <c r="O212" s="131" t="str">
        <f>IF(N212=TRUE,"1",IF(N212=FALSE,"0"))</f>
        <v>1</v>
      </c>
      <c r="P212" s="124"/>
    </row>
    <row r="213" spans="1:16" ht="28" customHeight="1" x14ac:dyDescent="0.35">
      <c r="A213" s="62"/>
      <c r="B213" s="371"/>
      <c r="C213" s="153"/>
      <c r="D213" s="346" t="s">
        <v>284</v>
      </c>
      <c r="E213" s="346"/>
      <c r="F213" s="346"/>
      <c r="G213" s="346"/>
      <c r="H213" s="347"/>
      <c r="I213" s="586"/>
      <c r="J213" s="62"/>
      <c r="L213" s="61"/>
      <c r="M213" s="328"/>
      <c r="N213" s="131" t="b">
        <v>1</v>
      </c>
      <c r="O213" s="131" t="str">
        <f>IF(N213=TRUE,"1",IF(N213=FALSE,"0"))</f>
        <v>1</v>
      </c>
      <c r="P213" s="124"/>
    </row>
    <row r="214" spans="1:16" x14ac:dyDescent="0.35">
      <c r="A214" s="62"/>
      <c r="B214" s="371"/>
      <c r="C214" s="153"/>
      <c r="D214" s="346" t="s">
        <v>285</v>
      </c>
      <c r="E214" s="346"/>
      <c r="F214" s="346"/>
      <c r="G214" s="346"/>
      <c r="H214" s="347"/>
      <c r="I214" s="586"/>
      <c r="J214" s="62"/>
      <c r="L214" s="61"/>
      <c r="M214" s="328"/>
      <c r="N214" s="131" t="b">
        <v>1</v>
      </c>
      <c r="O214" s="131" t="str">
        <f>IF(N214=TRUE,"1",IF(N214=FALSE,"0"))</f>
        <v>1</v>
      </c>
      <c r="P214" s="124"/>
    </row>
    <row r="215" spans="1:16" x14ac:dyDescent="0.35">
      <c r="A215" s="62"/>
      <c r="B215" s="372"/>
      <c r="C215" s="154"/>
      <c r="D215" s="348" t="s">
        <v>286</v>
      </c>
      <c r="E215" s="348"/>
      <c r="F215" s="348"/>
      <c r="G215" s="348"/>
      <c r="H215" s="349"/>
      <c r="I215" s="587"/>
      <c r="J215" s="62"/>
      <c r="L215" s="61"/>
      <c r="M215" s="328"/>
      <c r="N215" s="131" t="b">
        <v>0</v>
      </c>
      <c r="O215" s="131"/>
      <c r="P215" s="124"/>
    </row>
    <row r="216" spans="1:16" ht="4" customHeight="1" x14ac:dyDescent="0.35">
      <c r="A216" s="62"/>
      <c r="B216" s="147"/>
      <c r="C216" s="148"/>
      <c r="D216" s="149"/>
      <c r="E216" s="149"/>
      <c r="F216" s="149"/>
      <c r="G216" s="149"/>
      <c r="H216" s="149"/>
      <c r="I216" s="150"/>
      <c r="J216" s="62"/>
      <c r="L216" s="61"/>
      <c r="M216" s="125"/>
      <c r="N216" s="125"/>
      <c r="O216" s="125"/>
      <c r="P216" s="124"/>
    </row>
    <row r="217" spans="1:16" x14ac:dyDescent="0.35">
      <c r="A217" s="62"/>
      <c r="B217" s="370">
        <v>26</v>
      </c>
      <c r="C217" s="392" t="s">
        <v>287</v>
      </c>
      <c r="D217" s="393"/>
      <c r="E217" s="393"/>
      <c r="F217" s="393"/>
      <c r="G217" s="393"/>
      <c r="H217" s="394"/>
      <c r="I217" s="585">
        <v>4</v>
      </c>
      <c r="J217" s="62"/>
      <c r="L217" s="61"/>
      <c r="M217" s="328">
        <f>'Instrumen MP'!B217</f>
        <v>26</v>
      </c>
      <c r="N217" s="131"/>
      <c r="O217" s="131">
        <f>O221+O220+O219+O218</f>
        <v>4</v>
      </c>
      <c r="P217" s="132" t="str">
        <f>IF(O217&gt;=1,"1",IF(O217&lt;=0,"0"))</f>
        <v>1</v>
      </c>
    </row>
    <row r="218" spans="1:16" x14ac:dyDescent="0.35">
      <c r="A218" s="62"/>
      <c r="B218" s="371"/>
      <c r="C218" s="164"/>
      <c r="D218" s="344" t="s">
        <v>323</v>
      </c>
      <c r="E218" s="344"/>
      <c r="F218" s="344"/>
      <c r="G218" s="344"/>
      <c r="H218" s="345"/>
      <c r="I218" s="586"/>
      <c r="J218" s="62"/>
      <c r="L218" s="61"/>
      <c r="M218" s="328"/>
      <c r="N218" s="131" t="b">
        <v>1</v>
      </c>
      <c r="O218" s="131" t="str">
        <f>IF(N218=TRUE,"1",IF(N218=FALSE,"0"))</f>
        <v>1</v>
      </c>
      <c r="P218" s="124"/>
    </row>
    <row r="219" spans="1:16" ht="28" customHeight="1" x14ac:dyDescent="0.35">
      <c r="A219" s="62"/>
      <c r="B219" s="371"/>
      <c r="C219" s="165"/>
      <c r="D219" s="346" t="s">
        <v>324</v>
      </c>
      <c r="E219" s="346"/>
      <c r="F219" s="346"/>
      <c r="G219" s="346"/>
      <c r="H219" s="347"/>
      <c r="I219" s="586"/>
      <c r="J219" s="62"/>
      <c r="L219" s="61"/>
      <c r="M219" s="328"/>
      <c r="N219" s="131" t="b">
        <v>1</v>
      </c>
      <c r="O219" s="131" t="str">
        <f>IF(N219=TRUE,"1",IF(N219=FALSE,"0"))</f>
        <v>1</v>
      </c>
      <c r="P219" s="124"/>
    </row>
    <row r="220" spans="1:16" x14ac:dyDescent="0.35">
      <c r="A220" s="62"/>
      <c r="B220" s="371"/>
      <c r="C220" s="165"/>
      <c r="D220" s="346" t="s">
        <v>290</v>
      </c>
      <c r="E220" s="346"/>
      <c r="F220" s="346"/>
      <c r="G220" s="346"/>
      <c r="H220" s="347"/>
      <c r="I220" s="586"/>
      <c r="J220" s="62"/>
      <c r="L220" s="61"/>
      <c r="M220" s="328"/>
      <c r="N220" s="131" t="b">
        <v>1</v>
      </c>
      <c r="O220" s="131" t="str">
        <f>IF(N220=TRUE,"1",IF(N220=FALSE,"0"))</f>
        <v>1</v>
      </c>
      <c r="P220" s="137">
        <f>P196+P203+P210+P217</f>
        <v>2</v>
      </c>
    </row>
    <row r="221" spans="1:16" x14ac:dyDescent="0.35">
      <c r="A221" s="62"/>
      <c r="B221" s="371"/>
      <c r="C221" s="165"/>
      <c r="D221" s="346" t="s">
        <v>291</v>
      </c>
      <c r="E221" s="346"/>
      <c r="F221" s="346"/>
      <c r="G221" s="346"/>
      <c r="H221" s="347"/>
      <c r="I221" s="586"/>
      <c r="J221" s="62"/>
      <c r="L221" s="61"/>
      <c r="M221" s="328"/>
      <c r="N221" s="131" t="b">
        <v>1</v>
      </c>
      <c r="O221" s="131" t="str">
        <f>IF(N221=TRUE,"1",IF(N221=FALSE,"0"))</f>
        <v>1</v>
      </c>
      <c r="P221" s="140">
        <f>P220/4</f>
        <v>0.5</v>
      </c>
    </row>
    <row r="222" spans="1:16" x14ac:dyDescent="0.35">
      <c r="A222" s="62"/>
      <c r="B222" s="372"/>
      <c r="C222" s="166" t="s">
        <v>26</v>
      </c>
      <c r="D222" s="348" t="s">
        <v>292</v>
      </c>
      <c r="E222" s="348"/>
      <c r="F222" s="348"/>
      <c r="G222" s="348"/>
      <c r="H222" s="349"/>
      <c r="I222" s="587"/>
      <c r="J222" s="62"/>
      <c r="L222" s="61"/>
      <c r="M222" s="328"/>
      <c r="N222" s="131" t="b">
        <v>0</v>
      </c>
      <c r="O222" s="131"/>
      <c r="P222" s="137">
        <f>O196+O203+O210+O217</f>
        <v>8</v>
      </c>
    </row>
    <row r="223" spans="1:16" customFormat="1" ht="15.5" x14ac:dyDescent="0.35">
      <c r="A223" s="56"/>
      <c r="B223" s="147"/>
      <c r="C223" s="148"/>
      <c r="D223" s="149"/>
      <c r="E223" s="149"/>
      <c r="F223" s="149"/>
      <c r="G223" s="149"/>
      <c r="H223" s="149"/>
      <c r="I223" s="150"/>
      <c r="J223" s="56"/>
      <c r="K223" s="56"/>
      <c r="L223" s="61"/>
      <c r="M223" s="124"/>
      <c r="N223" s="125"/>
      <c r="O223" s="125"/>
      <c r="P223" s="137" t="e">
        <f>#REF!+#REF!+#REF!+P160+#REF!+P192+P222</f>
        <v>#REF!</v>
      </c>
    </row>
    <row r="224" spans="1:16" ht="2.15" customHeight="1" x14ac:dyDescent="0.35">
      <c r="A224"/>
      <c r="B224" s="147"/>
      <c r="C224" s="148"/>
      <c r="D224" s="185"/>
      <c r="E224" s="185"/>
      <c r="F224" s="185"/>
      <c r="G224" s="185"/>
      <c r="H224" s="185"/>
      <c r="I224" s="150"/>
      <c r="J224"/>
      <c r="K224"/>
      <c r="M224" s="124"/>
      <c r="N224" s="125"/>
      <c r="O224" s="125"/>
      <c r="P224" s="137" t="e">
        <f>#REF!+#REF!+#REF!+P158+#REF!+P190+P220</f>
        <v>#REF!</v>
      </c>
    </row>
    <row r="225" spans="1:16" ht="2.15" customHeight="1" x14ac:dyDescent="0.35">
      <c r="A225"/>
      <c r="B225" s="147"/>
      <c r="C225" s="148"/>
      <c r="D225" s="185"/>
      <c r="E225" s="185"/>
      <c r="F225" s="185"/>
      <c r="G225" s="185"/>
      <c r="H225" s="185"/>
      <c r="I225" s="150"/>
      <c r="J225"/>
      <c r="K225"/>
      <c r="M225" s="124"/>
      <c r="N225" s="125"/>
      <c r="O225" s="125"/>
      <c r="P225" s="138" t="e">
        <f>P224/39</f>
        <v>#REF!</v>
      </c>
    </row>
    <row r="226" spans="1:16" x14ac:dyDescent="0.35">
      <c r="A226"/>
      <c r="B226" s="150"/>
      <c r="C226" s="186"/>
      <c r="D226" s="186"/>
      <c r="E226" s="186"/>
      <c r="F226" s="186"/>
      <c r="G226" s="186"/>
      <c r="H226" s="186"/>
      <c r="I226" s="187"/>
      <c r="J226"/>
      <c r="K226"/>
      <c r="M226" s="124"/>
      <c r="N226" s="125"/>
      <c r="O226" s="125"/>
      <c r="P226" s="124"/>
    </row>
    <row r="227" spans="1:16" x14ac:dyDescent="0.35">
      <c r="A227"/>
      <c r="B227" s="62"/>
      <c r="C227" s="276" t="s">
        <v>14</v>
      </c>
      <c r="D227" s="399" t="s">
        <v>45</v>
      </c>
      <c r="E227" s="400"/>
      <c r="F227" s="403" t="s">
        <v>309</v>
      </c>
      <c r="G227" s="404"/>
      <c r="H227" s="276" t="s">
        <v>51</v>
      </c>
      <c r="I227" s="276" t="s">
        <v>308</v>
      </c>
      <c r="J227"/>
      <c r="K227"/>
      <c r="M227" s="124"/>
      <c r="N227" s="125"/>
      <c r="O227" s="125"/>
      <c r="P227" s="124"/>
    </row>
    <row r="228" spans="1:16" x14ac:dyDescent="0.35">
      <c r="A228"/>
      <c r="B228" s="62"/>
      <c r="C228" s="277"/>
      <c r="D228" s="401"/>
      <c r="E228" s="402"/>
      <c r="F228" s="188" t="s">
        <v>46</v>
      </c>
      <c r="G228" s="188" t="s">
        <v>47</v>
      </c>
      <c r="H228" s="277"/>
      <c r="I228" s="277"/>
      <c r="J228"/>
      <c r="K228"/>
      <c r="M228" s="124"/>
      <c r="N228" s="125"/>
      <c r="O228" s="125"/>
      <c r="P228" s="124"/>
    </row>
    <row r="229" spans="1:16" x14ac:dyDescent="0.35">
      <c r="A229"/>
      <c r="B229" s="62"/>
      <c r="C229" s="189">
        <v>1</v>
      </c>
      <c r="D229" s="190" t="s">
        <v>1</v>
      </c>
      <c r="E229" s="191"/>
      <c r="F229" s="192">
        <f>SUM(I32:I44)</f>
        <v>4</v>
      </c>
      <c r="G229" s="193">
        <v>8</v>
      </c>
      <c r="H229" s="192">
        <f t="shared" ref="H229:H236" si="0">((F229/G229)*100)</f>
        <v>50</v>
      </c>
      <c r="I229" s="194">
        <f>COUNT(I32,I39)/2</f>
        <v>0.5</v>
      </c>
      <c r="J229"/>
      <c r="K229"/>
      <c r="M229" s="124"/>
      <c r="N229" s="125"/>
      <c r="O229" s="125"/>
      <c r="P229" s="124"/>
    </row>
    <row r="230" spans="1:16" x14ac:dyDescent="0.35">
      <c r="A230"/>
      <c r="B230" s="62"/>
      <c r="C230" s="195">
        <v>2</v>
      </c>
      <c r="D230" s="196" t="s">
        <v>23</v>
      </c>
      <c r="E230" s="197"/>
      <c r="F230" s="198">
        <f>SUM(I48:I95)</f>
        <v>7</v>
      </c>
      <c r="G230" s="199">
        <v>28</v>
      </c>
      <c r="H230" s="198">
        <f t="shared" si="0"/>
        <v>25</v>
      </c>
      <c r="I230" s="200">
        <f>COUNT(I48,I55,I62,I69,I76,I83,I90)/7</f>
        <v>0.2857142857142857</v>
      </c>
      <c r="J230"/>
      <c r="K230"/>
      <c r="M230" s="124"/>
      <c r="N230" s="125"/>
      <c r="O230" s="125"/>
      <c r="P230" s="124"/>
    </row>
    <row r="231" spans="1:16" x14ac:dyDescent="0.35">
      <c r="A231"/>
      <c r="B231" s="62"/>
      <c r="C231" s="201">
        <v>3</v>
      </c>
      <c r="D231" s="202" t="s">
        <v>20</v>
      </c>
      <c r="E231" s="203"/>
      <c r="F231" s="204">
        <f>SUM(I99:I111)</f>
        <v>2</v>
      </c>
      <c r="G231" s="205">
        <v>8</v>
      </c>
      <c r="H231" s="204">
        <f t="shared" si="0"/>
        <v>25</v>
      </c>
      <c r="I231" s="206">
        <f>COUNT(I99,I106)/2</f>
        <v>0.5</v>
      </c>
      <c r="J231"/>
      <c r="K231"/>
      <c r="M231" s="124"/>
      <c r="N231" s="125"/>
      <c r="O231" s="125"/>
      <c r="P231" s="124"/>
    </row>
    <row r="232" spans="1:16" x14ac:dyDescent="0.35">
      <c r="A232"/>
      <c r="B232" s="62"/>
      <c r="C232" s="195">
        <v>4</v>
      </c>
      <c r="D232" s="196" t="s">
        <v>21</v>
      </c>
      <c r="E232" s="197"/>
      <c r="F232" s="198">
        <f>SUM(I113:I160)</f>
        <v>4</v>
      </c>
      <c r="G232" s="199">
        <v>28</v>
      </c>
      <c r="H232" s="198">
        <f t="shared" si="0"/>
        <v>14.285714285714285</v>
      </c>
      <c r="I232" s="200">
        <f>P159</f>
        <v>0.14285714285714285</v>
      </c>
      <c r="J232"/>
      <c r="K232"/>
      <c r="M232" s="124"/>
      <c r="N232" s="125"/>
      <c r="O232" s="125"/>
      <c r="P232" s="124"/>
    </row>
    <row r="233" spans="1:16" x14ac:dyDescent="0.35">
      <c r="A233"/>
      <c r="B233" s="62"/>
      <c r="C233" s="201">
        <v>5</v>
      </c>
      <c r="D233" s="202" t="s">
        <v>19</v>
      </c>
      <c r="E233" s="203"/>
      <c r="F233" s="204">
        <f>SUM(I164:I176)</f>
        <v>2</v>
      </c>
      <c r="G233" s="207">
        <v>8</v>
      </c>
      <c r="H233" s="204">
        <f t="shared" si="0"/>
        <v>25</v>
      </c>
      <c r="I233" s="206">
        <f>COUNT(I164,I171)/2</f>
        <v>0.5</v>
      </c>
      <c r="J233"/>
      <c r="K233"/>
      <c r="M233" s="124"/>
      <c r="N233" s="125"/>
      <c r="O233" s="125"/>
      <c r="P233" s="124"/>
    </row>
    <row r="234" spans="1:16" x14ac:dyDescent="0.35">
      <c r="A234"/>
      <c r="B234" s="62"/>
      <c r="C234" s="195">
        <v>6</v>
      </c>
      <c r="D234" s="196" t="s">
        <v>22</v>
      </c>
      <c r="E234" s="197"/>
      <c r="F234" s="198">
        <f>SUM(I180:I192)</f>
        <v>7</v>
      </c>
      <c r="G234" s="199">
        <v>8</v>
      </c>
      <c r="H234" s="198">
        <f t="shared" si="0"/>
        <v>87.5</v>
      </c>
      <c r="I234" s="200">
        <f>COUNT(I180,I187)/2</f>
        <v>0.5</v>
      </c>
      <c r="J234"/>
      <c r="K234"/>
      <c r="M234" s="124"/>
      <c r="N234" s="125"/>
      <c r="O234" s="125"/>
      <c r="P234" s="124"/>
    </row>
    <row r="235" spans="1:16" x14ac:dyDescent="0.35">
      <c r="A235"/>
      <c r="B235" s="62"/>
      <c r="C235" s="201">
        <v>7</v>
      </c>
      <c r="D235" s="202" t="s">
        <v>275</v>
      </c>
      <c r="E235" s="203"/>
      <c r="F235" s="204">
        <f>SUM(I196:I222)</f>
        <v>8</v>
      </c>
      <c r="G235" s="207">
        <v>16</v>
      </c>
      <c r="H235" s="204">
        <f>((F235/G235)*100)</f>
        <v>50</v>
      </c>
      <c r="I235" s="206">
        <f>P221</f>
        <v>0.5</v>
      </c>
      <c r="J235"/>
      <c r="K235"/>
      <c r="M235" s="124"/>
      <c r="N235" s="125"/>
      <c r="O235" s="125"/>
      <c r="P235" s="124"/>
    </row>
    <row r="236" spans="1:16" ht="23.25" customHeight="1" x14ac:dyDescent="0.35">
      <c r="A236"/>
      <c r="B236" s="62"/>
      <c r="C236" s="405" t="s">
        <v>51</v>
      </c>
      <c r="D236" s="405"/>
      <c r="E236" s="405"/>
      <c r="F236" s="208">
        <f>SUM(F229:F235)</f>
        <v>34</v>
      </c>
      <c r="G236" s="208">
        <f>SUM(G229:G235)</f>
        <v>104</v>
      </c>
      <c r="H236" s="209">
        <f t="shared" si="0"/>
        <v>32.692307692307693</v>
      </c>
      <c r="I236" s="200">
        <f>AVERAGE(I229:I235)</f>
        <v>0.41836734693877548</v>
      </c>
      <c r="J236"/>
      <c r="K236"/>
      <c r="M236" s="124"/>
      <c r="N236" s="125"/>
      <c r="O236" s="125"/>
      <c r="P236" s="124"/>
    </row>
    <row r="237" spans="1:16" x14ac:dyDescent="0.35">
      <c r="A237"/>
      <c r="B237" s="62"/>
      <c r="C237" s="210"/>
      <c r="D237" s="210"/>
      <c r="E237" s="210"/>
      <c r="F237" s="210"/>
      <c r="G237" s="210"/>
      <c r="H237" s="210"/>
      <c r="I237" s="211"/>
      <c r="J237"/>
      <c r="K237"/>
      <c r="P237" s="56"/>
    </row>
    <row r="238" spans="1:16" ht="15.5" x14ac:dyDescent="0.35">
      <c r="A238"/>
      <c r="B238" s="62"/>
      <c r="C238" s="36"/>
      <c r="D238" s="33"/>
      <c r="E238" s="34"/>
      <c r="F238" s="35"/>
      <c r="G238" s="35" t="s">
        <v>57</v>
      </c>
      <c r="H238" s="212" t="s">
        <v>445</v>
      </c>
      <c r="I238" s="35"/>
      <c r="J238"/>
      <c r="K238"/>
      <c r="P238" s="56"/>
    </row>
    <row r="239" spans="1:16" ht="15.5" x14ac:dyDescent="0.35">
      <c r="A239"/>
      <c r="B239" s="62"/>
      <c r="C239" s="36"/>
      <c r="D239" s="39" t="s">
        <v>53</v>
      </c>
      <c r="E239" s="39"/>
      <c r="F239" s="40"/>
      <c r="G239" s="40" t="s">
        <v>52</v>
      </c>
      <c r="H239" s="35"/>
      <c r="I239" s="35"/>
      <c r="J239" s="38"/>
      <c r="K239" s="38"/>
      <c r="P239" s="56"/>
    </row>
    <row r="240" spans="1:16" ht="15.5" x14ac:dyDescent="0.35">
      <c r="A240"/>
      <c r="B240" s="62"/>
      <c r="C240" s="36"/>
      <c r="D240" s="34"/>
      <c r="E240" s="34"/>
      <c r="F240" s="35"/>
      <c r="G240" s="35"/>
      <c r="H240" s="35"/>
      <c r="I240" s="35"/>
      <c r="J240" s="38"/>
      <c r="K240" s="38"/>
      <c r="P240" s="56"/>
    </row>
    <row r="241" spans="1:16" ht="15.5" x14ac:dyDescent="0.35">
      <c r="A241"/>
      <c r="B241" s="62"/>
      <c r="C241" s="36"/>
      <c r="D241" s="34"/>
      <c r="E241" s="34"/>
      <c r="F241" s="35"/>
      <c r="G241" s="35"/>
      <c r="H241" s="35"/>
      <c r="I241" s="35"/>
      <c r="J241" s="38"/>
      <c r="K241" s="38"/>
      <c r="P241" s="56"/>
    </row>
    <row r="242" spans="1:16" ht="15.5" x14ac:dyDescent="0.35">
      <c r="A242"/>
      <c r="B242" s="62"/>
      <c r="C242" s="36"/>
      <c r="D242" s="159" t="str">
        <f>F13</f>
        <v>MUHAMMAD</v>
      </c>
      <c r="E242" s="213"/>
      <c r="F242" s="214"/>
      <c r="G242" s="159" t="s">
        <v>447</v>
      </c>
      <c r="H242" s="143"/>
      <c r="I242" s="35"/>
      <c r="J242" s="38"/>
      <c r="K242" s="38"/>
      <c r="P242" s="56"/>
    </row>
    <row r="243" spans="1:16" ht="15.5" x14ac:dyDescent="0.35">
      <c r="A243"/>
      <c r="B243" s="62"/>
      <c r="C243" s="36"/>
      <c r="D243" s="212" t="s">
        <v>446</v>
      </c>
      <c r="E243" s="213"/>
      <c r="F243" s="214"/>
      <c r="G243" s="212" t="s">
        <v>448</v>
      </c>
      <c r="H243" s="214"/>
      <c r="I243" s="35"/>
      <c r="J243" s="38"/>
      <c r="K243" s="38"/>
      <c r="P243" s="56"/>
    </row>
    <row r="244" spans="1:16" ht="15.5" x14ac:dyDescent="0.35">
      <c r="A244"/>
      <c r="B244" s="62"/>
      <c r="C244" s="36"/>
      <c r="D244" s="34"/>
      <c r="E244" s="34"/>
      <c r="F244" s="35"/>
      <c r="G244" s="35"/>
      <c r="H244" s="35"/>
      <c r="I244" s="35"/>
      <c r="J244" s="38"/>
      <c r="K244" s="38"/>
      <c r="P244" s="56"/>
    </row>
    <row r="245" spans="1:16" ht="15.5" x14ac:dyDescent="0.35">
      <c r="A245"/>
      <c r="B245" s="62"/>
      <c r="C245" s="36"/>
      <c r="D245" s="395" t="s">
        <v>54</v>
      </c>
      <c r="E245" s="395"/>
      <c r="F245" s="395"/>
      <c r="G245" s="395"/>
      <c r="H245" s="395"/>
      <c r="I245" s="35"/>
      <c r="J245"/>
      <c r="K245"/>
    </row>
    <row r="246" spans="1:16" ht="15.5" x14ac:dyDescent="0.35">
      <c r="A246"/>
      <c r="B246" s="62"/>
      <c r="C246" s="36"/>
      <c r="D246" s="395" t="s">
        <v>55</v>
      </c>
      <c r="E246" s="395"/>
      <c r="F246" s="395"/>
      <c r="G246" s="395"/>
      <c r="H246" s="395"/>
      <c r="I246" s="35"/>
      <c r="J246"/>
      <c r="K246"/>
    </row>
    <row r="247" spans="1:16" ht="15.5" x14ac:dyDescent="0.35">
      <c r="A247"/>
      <c r="B247" s="62"/>
      <c r="C247" s="36"/>
      <c r="D247" s="34"/>
      <c r="E247" s="34"/>
      <c r="F247" s="35"/>
      <c r="G247" s="35"/>
      <c r="H247" s="35"/>
      <c r="I247" s="35"/>
      <c r="J247"/>
      <c r="K247"/>
    </row>
    <row r="248" spans="1:16" ht="15.5" x14ac:dyDescent="0.35">
      <c r="A248"/>
      <c r="C248" s="36"/>
      <c r="D248" s="34"/>
      <c r="E248" s="34"/>
      <c r="F248" s="35"/>
      <c r="G248" s="35"/>
      <c r="H248" s="35"/>
      <c r="I248" s="35"/>
      <c r="J248"/>
      <c r="K248"/>
    </row>
    <row r="249" spans="1:16" ht="15.5" x14ac:dyDescent="0.35">
      <c r="A249"/>
      <c r="C249" s="36"/>
      <c r="D249" s="542" t="s">
        <v>449</v>
      </c>
      <c r="E249" s="542"/>
      <c r="F249" s="542"/>
      <c r="G249" s="542"/>
      <c r="H249" s="542"/>
      <c r="I249" s="35"/>
      <c r="J249"/>
      <c r="K249"/>
    </row>
    <row r="250" spans="1:16" x14ac:dyDescent="0.35"/>
    <row r="251" spans="1:16" s="61" customFormat="1" hidden="1" x14ac:dyDescent="0.35">
      <c r="C251" s="62"/>
      <c r="D251" s="62"/>
      <c r="E251" s="62"/>
      <c r="F251" s="62"/>
      <c r="G251" s="62"/>
      <c r="H251" s="62"/>
      <c r="I251" s="110"/>
      <c r="L251" s="62"/>
      <c r="M251" s="62"/>
      <c r="N251" s="83"/>
      <c r="O251" s="83"/>
      <c r="P251" s="62"/>
    </row>
    <row r="252" spans="1:16" s="61" customFormat="1" hidden="1" x14ac:dyDescent="0.35">
      <c r="C252" s="62"/>
      <c r="D252" s="62"/>
      <c r="E252" s="62"/>
      <c r="F252" s="62"/>
      <c r="G252" s="62"/>
      <c r="H252" s="62"/>
      <c r="I252" s="110"/>
      <c r="L252" s="62"/>
      <c r="M252" s="62"/>
      <c r="N252" s="83"/>
      <c r="O252" s="83"/>
      <c r="P252" s="62"/>
    </row>
    <row r="253" spans="1:16" s="61" customFormat="1" hidden="1" x14ac:dyDescent="0.35">
      <c r="B253" s="56"/>
      <c r="C253" s="62"/>
      <c r="D253" s="62"/>
      <c r="E253" s="62"/>
      <c r="F253" s="62"/>
      <c r="G253" s="62"/>
      <c r="H253" s="62"/>
      <c r="I253" s="110"/>
      <c r="L253" s="62"/>
      <c r="M253" s="62"/>
      <c r="N253" s="83"/>
      <c r="O253" s="83"/>
      <c r="P253" s="62"/>
    </row>
    <row r="254" spans="1:16" s="61" customFormat="1" ht="15" hidden="1" customHeight="1" x14ac:dyDescent="0.35">
      <c r="B254" s="396" t="s">
        <v>109</v>
      </c>
      <c r="C254" s="62"/>
      <c r="D254" s="62" t="s">
        <v>85</v>
      </c>
      <c r="E254" s="62"/>
      <c r="F254" s="62" t="s">
        <v>103</v>
      </c>
      <c r="G254" s="62"/>
      <c r="H254" s="62"/>
      <c r="I254" s="110"/>
      <c r="L254" s="62"/>
      <c r="M254" s="62"/>
      <c r="N254" s="83"/>
      <c r="O254" s="83"/>
      <c r="P254" s="62"/>
    </row>
    <row r="255" spans="1:16" s="61" customFormat="1" hidden="1" x14ac:dyDescent="0.35">
      <c r="B255" s="397"/>
      <c r="C255" s="62"/>
      <c r="D255" s="62" t="s">
        <v>88</v>
      </c>
      <c r="E255" s="62"/>
      <c r="F255" s="62"/>
      <c r="G255" s="62"/>
      <c r="H255" s="62"/>
      <c r="I255" s="110"/>
      <c r="L255" s="62"/>
      <c r="M255" s="62"/>
      <c r="N255" s="83"/>
      <c r="O255" s="83"/>
      <c r="P255" s="62"/>
    </row>
    <row r="256" spans="1:16" s="61" customFormat="1" hidden="1" x14ac:dyDescent="0.35">
      <c r="B256" s="397"/>
      <c r="C256" s="62"/>
      <c r="D256" s="62" t="s">
        <v>89</v>
      </c>
      <c r="E256" s="62"/>
      <c r="F256" s="62"/>
      <c r="G256" s="62"/>
      <c r="H256" s="62"/>
      <c r="I256" s="110"/>
      <c r="L256" s="62"/>
      <c r="M256" s="62"/>
      <c r="N256" s="83"/>
      <c r="O256" s="83"/>
      <c r="P256" s="62"/>
    </row>
    <row r="257" spans="2:16" s="61" customFormat="1" hidden="1" x14ac:dyDescent="0.35">
      <c r="B257" s="397"/>
      <c r="C257" s="62"/>
      <c r="D257" s="62" t="s">
        <v>90</v>
      </c>
      <c r="E257" s="62"/>
      <c r="F257" s="62"/>
      <c r="G257" s="62"/>
      <c r="H257" s="62"/>
      <c r="I257" s="110"/>
      <c r="L257" s="62"/>
      <c r="M257" s="62"/>
      <c r="N257" s="83"/>
      <c r="O257" s="83"/>
      <c r="P257" s="62"/>
    </row>
    <row r="258" spans="2:16" s="61" customFormat="1" hidden="1" x14ac:dyDescent="0.35">
      <c r="B258" s="397"/>
      <c r="C258" s="62"/>
      <c r="D258" s="62" t="s">
        <v>91</v>
      </c>
      <c r="E258" s="62"/>
      <c r="F258" s="62"/>
      <c r="G258" s="62"/>
      <c r="H258" s="62"/>
      <c r="I258" s="110"/>
      <c r="L258" s="62"/>
      <c r="M258" s="62"/>
      <c r="N258" s="83"/>
      <c r="O258" s="83"/>
      <c r="P258" s="62"/>
    </row>
    <row r="259" spans="2:16" s="61" customFormat="1" hidden="1" x14ac:dyDescent="0.35">
      <c r="B259" s="397"/>
      <c r="C259" s="62"/>
      <c r="D259" s="62" t="s">
        <v>92</v>
      </c>
      <c r="E259" s="62"/>
      <c r="F259" s="62"/>
      <c r="G259" s="62"/>
      <c r="H259" s="62"/>
      <c r="I259" s="110"/>
      <c r="L259" s="62"/>
      <c r="M259" s="62"/>
      <c r="N259" s="83"/>
      <c r="O259" s="83"/>
      <c r="P259" s="62"/>
    </row>
    <row r="260" spans="2:16" s="61" customFormat="1" hidden="1" x14ac:dyDescent="0.35">
      <c r="B260" s="397"/>
      <c r="C260" s="62"/>
      <c r="D260" s="62" t="s">
        <v>93</v>
      </c>
      <c r="E260" s="62"/>
      <c r="F260" s="62"/>
      <c r="G260" s="62"/>
      <c r="H260" s="62"/>
      <c r="I260" s="110"/>
      <c r="L260" s="62"/>
      <c r="M260" s="62"/>
      <c r="N260" s="83"/>
      <c r="O260" s="83"/>
      <c r="P260" s="62"/>
    </row>
    <row r="261" spans="2:16" s="61" customFormat="1" hidden="1" x14ac:dyDescent="0.35">
      <c r="B261" s="397"/>
      <c r="C261" s="62"/>
      <c r="D261" s="62" t="s">
        <v>94</v>
      </c>
      <c r="E261" s="62"/>
      <c r="F261" s="62"/>
      <c r="G261" s="62"/>
      <c r="H261" s="62"/>
      <c r="I261" s="110"/>
      <c r="L261" s="62"/>
      <c r="M261" s="62"/>
      <c r="N261" s="83"/>
      <c r="O261" s="83"/>
      <c r="P261" s="62"/>
    </row>
    <row r="262" spans="2:16" s="61" customFormat="1" hidden="1" x14ac:dyDescent="0.35">
      <c r="B262" s="397"/>
      <c r="C262" s="62"/>
      <c r="D262" s="62" t="s">
        <v>95</v>
      </c>
      <c r="E262" s="62"/>
      <c r="F262" s="62"/>
      <c r="G262" s="62"/>
      <c r="H262" s="62"/>
      <c r="I262" s="110"/>
      <c r="L262" s="62"/>
      <c r="M262" s="62"/>
      <c r="N262" s="83"/>
      <c r="O262" s="83"/>
      <c r="P262" s="62"/>
    </row>
    <row r="263" spans="2:16" s="61" customFormat="1" hidden="1" x14ac:dyDescent="0.35">
      <c r="B263" s="397"/>
      <c r="C263" s="62"/>
      <c r="D263" s="62" t="s">
        <v>340</v>
      </c>
      <c r="E263" s="62"/>
      <c r="F263" s="62"/>
      <c r="G263" s="62"/>
      <c r="H263" s="62"/>
      <c r="I263" s="110"/>
      <c r="L263" s="62"/>
      <c r="M263" s="62"/>
      <c r="N263" s="83"/>
      <c r="O263" s="83"/>
      <c r="P263" s="62"/>
    </row>
    <row r="264" spans="2:16" s="61" customFormat="1" hidden="1" x14ac:dyDescent="0.35">
      <c r="B264" s="397"/>
      <c r="C264" s="62"/>
      <c r="D264" s="62" t="s">
        <v>97</v>
      </c>
      <c r="E264" s="62"/>
      <c r="F264" s="62"/>
      <c r="G264" s="62"/>
      <c r="H264" s="62"/>
      <c r="I264" s="110"/>
      <c r="L264" s="62"/>
      <c r="M264" s="62"/>
      <c r="N264" s="83"/>
      <c r="O264" s="83"/>
      <c r="P264" s="62"/>
    </row>
    <row r="265" spans="2:16" s="61" customFormat="1" hidden="1" x14ac:dyDescent="0.35">
      <c r="B265" s="397"/>
      <c r="C265" s="62"/>
      <c r="D265" s="62" t="s">
        <v>339</v>
      </c>
      <c r="E265" s="62"/>
      <c r="F265" s="62"/>
      <c r="G265" s="62"/>
      <c r="H265" s="62"/>
      <c r="I265" s="110"/>
      <c r="L265" s="62"/>
      <c r="M265" s="62"/>
      <c r="N265" s="83"/>
      <c r="O265" s="83"/>
      <c r="P265" s="62"/>
    </row>
    <row r="266" spans="2:16" s="61" customFormat="1" hidden="1" x14ac:dyDescent="0.35">
      <c r="B266" s="397"/>
      <c r="C266" s="62"/>
      <c r="D266" s="62" t="s">
        <v>99</v>
      </c>
      <c r="E266" s="62"/>
      <c r="F266" s="62"/>
      <c r="G266" s="62"/>
      <c r="H266" s="62"/>
      <c r="I266" s="110"/>
      <c r="L266" s="62"/>
      <c r="M266" s="62"/>
      <c r="N266" s="83"/>
      <c r="O266" s="83"/>
      <c r="P266" s="62"/>
    </row>
    <row r="267" spans="2:16" s="61" customFormat="1" hidden="1" x14ac:dyDescent="0.35">
      <c r="B267" s="397"/>
      <c r="C267" s="62"/>
      <c r="D267" s="62" t="s">
        <v>100</v>
      </c>
      <c r="E267" s="62"/>
      <c r="F267" s="62"/>
      <c r="G267" s="62"/>
      <c r="H267" s="62"/>
      <c r="I267" s="110"/>
      <c r="L267" s="62"/>
      <c r="M267" s="62"/>
      <c r="N267" s="83"/>
      <c r="O267" s="83"/>
      <c r="P267" s="62"/>
    </row>
    <row r="268" spans="2:16" s="61" customFormat="1" hidden="1" x14ac:dyDescent="0.35">
      <c r="B268" s="397"/>
      <c r="C268" s="62"/>
      <c r="D268" s="62" t="s">
        <v>101</v>
      </c>
      <c r="E268" s="62"/>
      <c r="F268" s="62"/>
      <c r="G268" s="62"/>
      <c r="H268" s="62"/>
      <c r="I268" s="110"/>
      <c r="L268" s="62"/>
      <c r="M268" s="62"/>
      <c r="N268" s="83"/>
      <c r="O268" s="83"/>
      <c r="P268" s="62"/>
    </row>
    <row r="269" spans="2:16" s="61" customFormat="1" hidden="1" x14ac:dyDescent="0.35">
      <c r="B269" s="398"/>
      <c r="C269" s="62"/>
      <c r="D269" s="62" t="s">
        <v>84</v>
      </c>
      <c r="E269" s="62"/>
      <c r="F269" s="62"/>
      <c r="G269" s="62"/>
      <c r="H269" s="62"/>
      <c r="I269" s="110"/>
      <c r="L269" s="62"/>
      <c r="M269" s="62"/>
      <c r="N269" s="83"/>
      <c r="O269" s="83"/>
      <c r="P269" s="62"/>
    </row>
    <row r="270" spans="2:16" s="61" customFormat="1" hidden="1" x14ac:dyDescent="0.35">
      <c r="B270" s="56"/>
      <c r="C270" s="62"/>
      <c r="D270" s="62" t="s">
        <v>102</v>
      </c>
      <c r="E270" s="62"/>
      <c r="F270" s="62"/>
      <c r="G270" s="62"/>
      <c r="H270" s="62"/>
      <c r="I270" s="110"/>
      <c r="L270" s="62"/>
      <c r="M270" s="62"/>
      <c r="N270" s="83"/>
      <c r="O270" s="83"/>
      <c r="P270" s="62"/>
    </row>
    <row r="271" spans="2:16" s="61" customFormat="1" hidden="1" x14ac:dyDescent="0.35">
      <c r="B271" s="397"/>
      <c r="C271" s="62"/>
      <c r="D271" s="62"/>
      <c r="E271" s="62"/>
      <c r="F271" s="62"/>
      <c r="G271" s="62"/>
      <c r="H271" s="62"/>
      <c r="I271" s="110"/>
      <c r="L271" s="62"/>
      <c r="M271" s="62"/>
      <c r="N271" s="83"/>
      <c r="O271" s="83"/>
      <c r="P271" s="62"/>
    </row>
    <row r="272" spans="2:16" s="61" customFormat="1" hidden="1" x14ac:dyDescent="0.35">
      <c r="B272" s="398"/>
      <c r="C272" s="62"/>
      <c r="D272" s="62" t="s">
        <v>104</v>
      </c>
      <c r="E272" s="62"/>
      <c r="F272" s="62" t="s">
        <v>108</v>
      </c>
      <c r="G272" s="62"/>
      <c r="H272" s="62"/>
      <c r="I272" s="110"/>
      <c r="L272" s="62"/>
      <c r="M272" s="62"/>
      <c r="N272" s="83"/>
      <c r="O272" s="83"/>
      <c r="P272" s="62"/>
    </row>
    <row r="273" spans="2:16" s="61" customFormat="1" hidden="1" x14ac:dyDescent="0.35">
      <c r="B273" s="56"/>
      <c r="C273" s="62"/>
      <c r="D273" s="62" t="s">
        <v>105</v>
      </c>
      <c r="E273" s="62"/>
      <c r="F273" s="62"/>
      <c r="G273" s="62"/>
      <c r="H273" s="62"/>
      <c r="I273" s="110"/>
      <c r="L273" s="62"/>
      <c r="M273" s="62"/>
      <c r="N273" s="83"/>
      <c r="O273" s="83"/>
      <c r="P273" s="62"/>
    </row>
    <row r="274" spans="2:16" s="61" customFormat="1" ht="15" hidden="1" customHeight="1" x14ac:dyDescent="0.35">
      <c r="C274" s="62"/>
      <c r="D274" s="62" t="s">
        <v>106</v>
      </c>
      <c r="E274" s="62"/>
      <c r="F274" s="62"/>
      <c r="G274" s="62"/>
      <c r="H274" s="62"/>
      <c r="I274" s="110"/>
      <c r="L274" s="62"/>
      <c r="M274" s="62"/>
      <c r="N274" s="83"/>
      <c r="O274" s="83"/>
      <c r="P274" s="62"/>
    </row>
    <row r="275" spans="2:16" s="61" customFormat="1" hidden="1" x14ac:dyDescent="0.35">
      <c r="C275" s="62"/>
      <c r="D275" s="62" t="s">
        <v>107</v>
      </c>
      <c r="E275" s="62"/>
      <c r="F275" s="62"/>
      <c r="G275" s="62"/>
      <c r="H275" s="62"/>
      <c r="I275" s="110"/>
      <c r="L275" s="62"/>
      <c r="M275" s="62"/>
      <c r="N275" s="83"/>
      <c r="O275" s="83"/>
      <c r="P275" s="62"/>
    </row>
    <row r="276" spans="2:16" s="61" customFormat="1" hidden="1" x14ac:dyDescent="0.35">
      <c r="C276" s="62"/>
      <c r="D276" s="62" t="s">
        <v>84</v>
      </c>
      <c r="E276" s="62"/>
      <c r="F276" s="62"/>
      <c r="G276" s="62"/>
      <c r="H276" s="62"/>
      <c r="I276" s="110"/>
      <c r="L276" s="62"/>
      <c r="M276" s="62"/>
      <c r="N276" s="83"/>
      <c r="O276" s="83"/>
      <c r="P276" s="62"/>
    </row>
    <row r="277" spans="2:16" s="61" customFormat="1" hidden="1" x14ac:dyDescent="0.35">
      <c r="I277" s="116"/>
      <c r="L277" s="62"/>
      <c r="M277" s="62"/>
      <c r="N277" s="83"/>
      <c r="O277" s="83"/>
      <c r="P277" s="62"/>
    </row>
    <row r="278" spans="2:16" s="61" customFormat="1" hidden="1" x14ac:dyDescent="0.35">
      <c r="I278" s="116"/>
      <c r="L278" s="62"/>
      <c r="M278" s="62"/>
      <c r="N278" s="83"/>
      <c r="O278" s="83"/>
      <c r="P278" s="62"/>
    </row>
    <row r="279" spans="2:16" s="61" customFormat="1" hidden="1" x14ac:dyDescent="0.35">
      <c r="I279" s="116"/>
      <c r="L279" s="62"/>
      <c r="M279" s="62"/>
      <c r="N279" s="83"/>
      <c r="O279" s="83"/>
      <c r="P279" s="62"/>
    </row>
    <row r="280" spans="2:16" s="61" customFormat="1" hidden="1" x14ac:dyDescent="0.35">
      <c r="I280" s="116"/>
      <c r="L280" s="62"/>
      <c r="M280" s="62"/>
      <c r="N280" s="83"/>
      <c r="O280" s="83"/>
      <c r="P280" s="62"/>
    </row>
    <row r="281" spans="2:16" s="61" customFormat="1" hidden="1" x14ac:dyDescent="0.35">
      <c r="I281" s="116"/>
      <c r="L281" s="62"/>
      <c r="M281" s="62"/>
      <c r="N281" s="83"/>
      <c r="O281" s="83"/>
      <c r="P281" s="62"/>
    </row>
    <row r="282" spans="2:16" s="61" customFormat="1" hidden="1" x14ac:dyDescent="0.35">
      <c r="I282" s="116"/>
      <c r="L282" s="62"/>
      <c r="M282" s="62"/>
      <c r="N282" s="83"/>
      <c r="O282" s="83"/>
      <c r="P282" s="62"/>
    </row>
    <row r="283" spans="2:16" s="61" customFormat="1" hidden="1" x14ac:dyDescent="0.35">
      <c r="I283" s="116"/>
      <c r="L283" s="62"/>
      <c r="M283" s="62"/>
      <c r="N283" s="83"/>
      <c r="O283" s="83"/>
      <c r="P283" s="62"/>
    </row>
    <row r="284" spans="2:16" s="61" customFormat="1" hidden="1" x14ac:dyDescent="0.35">
      <c r="I284" s="116"/>
      <c r="L284" s="62"/>
      <c r="M284" s="62"/>
      <c r="N284" s="83"/>
      <c r="O284" s="83"/>
      <c r="P284" s="62"/>
    </row>
    <row r="285" spans="2:16" s="61" customFormat="1" hidden="1" x14ac:dyDescent="0.35">
      <c r="I285" s="116"/>
      <c r="L285" s="62"/>
      <c r="M285" s="62"/>
      <c r="N285" s="83"/>
      <c r="O285" s="83"/>
      <c r="P285" s="62"/>
    </row>
    <row r="286" spans="2:16" s="61" customFormat="1" hidden="1" x14ac:dyDescent="0.35">
      <c r="I286" s="116"/>
      <c r="L286" s="62"/>
      <c r="M286" s="62"/>
      <c r="N286" s="83"/>
      <c r="O286" s="83"/>
      <c r="P286" s="62"/>
    </row>
    <row r="287" spans="2:16" s="61" customFormat="1" hidden="1" x14ac:dyDescent="0.35">
      <c r="I287" s="116"/>
      <c r="L287" s="62"/>
      <c r="M287" s="62"/>
      <c r="N287" s="83"/>
      <c r="O287" s="83"/>
      <c r="P287" s="62"/>
    </row>
    <row r="288" spans="2:16" s="61" customFormat="1" hidden="1" x14ac:dyDescent="0.35">
      <c r="I288" s="116"/>
      <c r="L288" s="62"/>
      <c r="M288" s="62"/>
      <c r="N288" s="83"/>
      <c r="O288" s="83"/>
      <c r="P288" s="62"/>
    </row>
    <row r="289" spans="9:16" s="61" customFormat="1" hidden="1" x14ac:dyDescent="0.35">
      <c r="I289" s="116"/>
      <c r="L289" s="62"/>
      <c r="M289" s="62"/>
      <c r="N289" s="83"/>
      <c r="O289" s="83"/>
      <c r="P289" s="62"/>
    </row>
    <row r="290" spans="9:16" s="61" customFormat="1" hidden="1" x14ac:dyDescent="0.35">
      <c r="I290" s="116"/>
      <c r="L290" s="62"/>
      <c r="M290" s="62"/>
      <c r="N290" s="83"/>
      <c r="O290" s="83"/>
      <c r="P290" s="62"/>
    </row>
    <row r="291" spans="9:16" s="61" customFormat="1" hidden="1" x14ac:dyDescent="0.35">
      <c r="I291" s="116"/>
      <c r="L291" s="62"/>
      <c r="M291" s="62"/>
      <c r="N291" s="83"/>
      <c r="O291" s="83"/>
      <c r="P291" s="62"/>
    </row>
    <row r="292" spans="9:16" s="61" customFormat="1" hidden="1" x14ac:dyDescent="0.35">
      <c r="I292" s="116"/>
      <c r="L292" s="62"/>
      <c r="M292" s="62"/>
      <c r="N292" s="83"/>
      <c r="O292" s="83"/>
      <c r="P292" s="62"/>
    </row>
    <row r="293" spans="9:16" s="61" customFormat="1" hidden="1" x14ac:dyDescent="0.35">
      <c r="I293" s="116"/>
      <c r="L293" s="62"/>
      <c r="M293" s="62"/>
      <c r="N293" s="83"/>
      <c r="O293" s="83"/>
      <c r="P293" s="62"/>
    </row>
    <row r="294" spans="9:16" s="61" customFormat="1" hidden="1" x14ac:dyDescent="0.35">
      <c r="I294" s="116"/>
      <c r="L294" s="62"/>
      <c r="M294" s="62"/>
      <c r="N294" s="83"/>
      <c r="O294" s="83"/>
      <c r="P294" s="62"/>
    </row>
    <row r="295" spans="9:16" s="61" customFormat="1" hidden="1" x14ac:dyDescent="0.35">
      <c r="I295" s="116"/>
      <c r="L295" s="62"/>
      <c r="M295" s="62"/>
      <c r="N295" s="83"/>
      <c r="O295" s="83"/>
      <c r="P295" s="62"/>
    </row>
    <row r="296" spans="9:16" s="61" customFormat="1" hidden="1" x14ac:dyDescent="0.35">
      <c r="I296" s="116"/>
      <c r="L296" s="62"/>
      <c r="M296" s="62"/>
      <c r="N296" s="83"/>
      <c r="O296" s="83"/>
      <c r="P296" s="62"/>
    </row>
    <row r="297" spans="9:16" s="61" customFormat="1" hidden="1" x14ac:dyDescent="0.35">
      <c r="I297" s="116"/>
      <c r="L297" s="62"/>
      <c r="M297" s="62"/>
      <c r="N297" s="83"/>
      <c r="O297" s="83"/>
      <c r="P297" s="62"/>
    </row>
    <row r="298" spans="9:16" s="61" customFormat="1" hidden="1" x14ac:dyDescent="0.35">
      <c r="I298" s="116"/>
      <c r="L298" s="62"/>
      <c r="M298" s="62"/>
      <c r="N298" s="83"/>
      <c r="O298" s="83"/>
      <c r="P298" s="62"/>
    </row>
    <row r="299" spans="9:16" s="61" customFormat="1" hidden="1" x14ac:dyDescent="0.35">
      <c r="I299" s="116"/>
      <c r="L299" s="62"/>
      <c r="M299" s="62"/>
      <c r="N299" s="83"/>
      <c r="O299" s="83"/>
      <c r="P299" s="62"/>
    </row>
    <row r="300" spans="9:16" s="61" customFormat="1" hidden="1" x14ac:dyDescent="0.35">
      <c r="I300" s="116"/>
      <c r="L300" s="62"/>
      <c r="M300" s="62"/>
      <c r="N300" s="83"/>
      <c r="O300" s="83"/>
      <c r="P300" s="62"/>
    </row>
    <row r="301" spans="9:16" s="61" customFormat="1" hidden="1" x14ac:dyDescent="0.35">
      <c r="I301" s="116"/>
      <c r="L301" s="62"/>
      <c r="M301" s="62"/>
      <c r="N301" s="83"/>
      <c r="O301" s="83"/>
      <c r="P301" s="62"/>
    </row>
    <row r="302" spans="9:16" s="61" customFormat="1" hidden="1" x14ac:dyDescent="0.35">
      <c r="I302" s="116"/>
      <c r="L302" s="62"/>
      <c r="M302" s="62"/>
      <c r="N302" s="83"/>
      <c r="O302" s="83"/>
      <c r="P302" s="62"/>
    </row>
    <row r="303" spans="9:16" s="61" customFormat="1" hidden="1" x14ac:dyDescent="0.35">
      <c r="I303" s="116"/>
      <c r="L303" s="62"/>
      <c r="M303" s="62"/>
      <c r="N303" s="83"/>
      <c r="O303" s="83"/>
      <c r="P303" s="62"/>
    </row>
    <row r="304" spans="9:16" s="61" customFormat="1" hidden="1" x14ac:dyDescent="0.35">
      <c r="I304" s="116"/>
      <c r="L304" s="62"/>
      <c r="M304" s="62"/>
      <c r="N304" s="83"/>
      <c r="O304" s="83"/>
      <c r="P304" s="62"/>
    </row>
    <row r="305" spans="9:16" s="61" customFormat="1" hidden="1" x14ac:dyDescent="0.35">
      <c r="I305" s="116"/>
      <c r="L305" s="62"/>
      <c r="M305" s="62"/>
      <c r="N305" s="83"/>
      <c r="O305" s="83"/>
      <c r="P305" s="62"/>
    </row>
    <row r="306" spans="9:16" s="61" customFormat="1" hidden="1" x14ac:dyDescent="0.35">
      <c r="I306" s="116"/>
      <c r="L306" s="62"/>
      <c r="M306" s="62"/>
      <c r="N306" s="83"/>
      <c r="O306" s="83"/>
      <c r="P306" s="62"/>
    </row>
    <row r="307" spans="9:16" s="61" customFormat="1" hidden="1" x14ac:dyDescent="0.35">
      <c r="I307" s="116"/>
      <c r="L307" s="62"/>
      <c r="M307" s="62"/>
      <c r="N307" s="83"/>
      <c r="O307" s="83"/>
      <c r="P307" s="62"/>
    </row>
    <row r="308" spans="9:16" s="61" customFormat="1" hidden="1" x14ac:dyDescent="0.35">
      <c r="I308" s="116"/>
      <c r="L308" s="62"/>
      <c r="M308" s="62"/>
      <c r="N308" s="83"/>
      <c r="O308" s="83"/>
      <c r="P308" s="62"/>
    </row>
    <row r="309" spans="9:16" s="61" customFormat="1" hidden="1" x14ac:dyDescent="0.35">
      <c r="I309" s="116"/>
      <c r="L309" s="62"/>
      <c r="M309" s="62"/>
      <c r="N309" s="83"/>
      <c r="O309" s="83"/>
      <c r="P309" s="62"/>
    </row>
    <row r="310" spans="9:16" s="61" customFormat="1" hidden="1" x14ac:dyDescent="0.35">
      <c r="I310" s="116"/>
      <c r="L310" s="62"/>
      <c r="M310" s="62"/>
      <c r="N310" s="83"/>
      <c r="O310" s="83"/>
      <c r="P310" s="62"/>
    </row>
    <row r="311" spans="9:16" s="61" customFormat="1" hidden="1" x14ac:dyDescent="0.35">
      <c r="I311" s="116"/>
      <c r="L311" s="62"/>
      <c r="M311" s="62"/>
      <c r="N311" s="83"/>
      <c r="O311" s="83"/>
      <c r="P311" s="62"/>
    </row>
    <row r="312" spans="9:16" s="61" customFormat="1" hidden="1" x14ac:dyDescent="0.35">
      <c r="I312" s="116"/>
      <c r="L312" s="62"/>
      <c r="M312" s="62"/>
      <c r="N312" s="83"/>
      <c r="O312" s="83"/>
      <c r="P312" s="62"/>
    </row>
    <row r="313" spans="9:16" s="61" customFormat="1" hidden="1" x14ac:dyDescent="0.35">
      <c r="I313" s="116"/>
      <c r="L313" s="62"/>
      <c r="M313" s="62"/>
      <c r="N313" s="83"/>
      <c r="O313" s="83"/>
      <c r="P313" s="62"/>
    </row>
    <row r="314" spans="9:16" s="61" customFormat="1" hidden="1" x14ac:dyDescent="0.35">
      <c r="I314" s="116"/>
      <c r="L314" s="62"/>
      <c r="M314" s="62"/>
      <c r="N314" s="83"/>
      <c r="O314" s="83"/>
      <c r="P314" s="62"/>
    </row>
    <row r="315" spans="9:16" s="61" customFormat="1" hidden="1" x14ac:dyDescent="0.35">
      <c r="I315" s="116"/>
      <c r="L315" s="62"/>
      <c r="M315" s="62"/>
      <c r="N315" s="83"/>
      <c r="O315" s="83"/>
      <c r="P315" s="62"/>
    </row>
    <row r="316" spans="9:16" s="61" customFormat="1" hidden="1" x14ac:dyDescent="0.35">
      <c r="I316" s="116"/>
      <c r="L316" s="62"/>
      <c r="M316" s="62"/>
      <c r="N316" s="83"/>
      <c r="O316" s="83"/>
      <c r="P316" s="62"/>
    </row>
    <row r="317" spans="9:16" s="61" customFormat="1" hidden="1" x14ac:dyDescent="0.35">
      <c r="I317" s="116"/>
      <c r="L317" s="62"/>
      <c r="M317" s="62"/>
      <c r="N317" s="83"/>
      <c r="O317" s="83"/>
      <c r="P317" s="62"/>
    </row>
    <row r="318" spans="9:16" s="61" customFormat="1" hidden="1" x14ac:dyDescent="0.35">
      <c r="I318" s="116"/>
      <c r="L318" s="62"/>
      <c r="M318" s="62"/>
      <c r="N318" s="83"/>
      <c r="O318" s="83"/>
      <c r="P318" s="62"/>
    </row>
    <row r="319" spans="9:16" s="61" customFormat="1" hidden="1" x14ac:dyDescent="0.35">
      <c r="I319" s="116"/>
      <c r="L319" s="62"/>
      <c r="M319" s="62"/>
      <c r="N319" s="83"/>
      <c r="O319" s="83"/>
      <c r="P319" s="62"/>
    </row>
    <row r="320" spans="9:16" s="61" customFormat="1" hidden="1" x14ac:dyDescent="0.35">
      <c r="I320" s="116"/>
      <c r="L320" s="62"/>
      <c r="M320" s="62"/>
      <c r="N320" s="83"/>
      <c r="O320" s="83"/>
      <c r="P320" s="62"/>
    </row>
    <row r="321" spans="9:16" s="61" customFormat="1" hidden="1" x14ac:dyDescent="0.35">
      <c r="I321" s="116"/>
      <c r="L321" s="62"/>
      <c r="M321" s="62"/>
      <c r="N321" s="83"/>
      <c r="O321" s="83"/>
      <c r="P321" s="62"/>
    </row>
    <row r="322" spans="9:16" s="61" customFormat="1" hidden="1" x14ac:dyDescent="0.35">
      <c r="I322" s="116"/>
      <c r="L322" s="62"/>
      <c r="M322" s="62"/>
      <c r="N322" s="83"/>
      <c r="O322" s="83"/>
      <c r="P322" s="62"/>
    </row>
    <row r="323" spans="9:16" s="61" customFormat="1" hidden="1" x14ac:dyDescent="0.35">
      <c r="I323" s="116"/>
      <c r="L323" s="62"/>
      <c r="M323" s="62"/>
      <c r="N323" s="83"/>
      <c r="O323" s="83"/>
      <c r="P323" s="62"/>
    </row>
    <row r="324" spans="9:16" s="61" customFormat="1" hidden="1" x14ac:dyDescent="0.35">
      <c r="I324" s="116"/>
      <c r="L324" s="62"/>
      <c r="M324" s="62"/>
      <c r="N324" s="83"/>
      <c r="O324" s="83"/>
      <c r="P324" s="62"/>
    </row>
    <row r="325" spans="9:16" s="61" customFormat="1" hidden="1" x14ac:dyDescent="0.35">
      <c r="I325" s="116"/>
      <c r="L325" s="62"/>
      <c r="M325" s="62"/>
      <c r="N325" s="83"/>
      <c r="O325" s="83"/>
      <c r="P325" s="62"/>
    </row>
    <row r="326" spans="9:16" s="61" customFormat="1" hidden="1" x14ac:dyDescent="0.35">
      <c r="I326" s="116"/>
      <c r="L326" s="62"/>
      <c r="M326" s="62"/>
      <c r="N326" s="83"/>
      <c r="O326" s="83"/>
      <c r="P326" s="62"/>
    </row>
    <row r="327" spans="9:16" s="61" customFormat="1" hidden="1" x14ac:dyDescent="0.35">
      <c r="I327" s="116"/>
      <c r="L327" s="62"/>
      <c r="M327" s="62"/>
      <c r="N327" s="83"/>
      <c r="O327" s="83"/>
      <c r="P327" s="62"/>
    </row>
    <row r="328" spans="9:16" s="61" customFormat="1" hidden="1" x14ac:dyDescent="0.35">
      <c r="I328" s="116"/>
      <c r="L328" s="62"/>
      <c r="M328" s="62"/>
      <c r="N328" s="83"/>
      <c r="O328" s="83"/>
      <c r="P328" s="62"/>
    </row>
    <row r="329" spans="9:16" s="61" customFormat="1" hidden="1" x14ac:dyDescent="0.35">
      <c r="I329" s="116"/>
      <c r="L329" s="62"/>
      <c r="M329" s="62"/>
      <c r="N329" s="83"/>
      <c r="O329" s="83"/>
      <c r="P329" s="62"/>
    </row>
    <row r="330" spans="9:16" s="61" customFormat="1" hidden="1" x14ac:dyDescent="0.35">
      <c r="I330" s="116"/>
      <c r="L330" s="62"/>
      <c r="M330" s="62"/>
      <c r="N330" s="83"/>
      <c r="O330" s="83"/>
      <c r="P330" s="62"/>
    </row>
    <row r="331" spans="9:16" s="61" customFormat="1" hidden="1" x14ac:dyDescent="0.35">
      <c r="I331" s="116"/>
      <c r="L331" s="62"/>
      <c r="M331" s="62"/>
      <c r="N331" s="83"/>
      <c r="O331" s="83"/>
      <c r="P331" s="62"/>
    </row>
    <row r="332" spans="9:16" s="61" customFormat="1" hidden="1" x14ac:dyDescent="0.35">
      <c r="I332" s="116"/>
      <c r="L332" s="62"/>
      <c r="M332" s="62"/>
      <c r="N332" s="83"/>
      <c r="O332" s="83"/>
      <c r="P332" s="62"/>
    </row>
    <row r="333" spans="9:16" s="61" customFormat="1" hidden="1" x14ac:dyDescent="0.35">
      <c r="I333" s="116"/>
      <c r="L333" s="62"/>
      <c r="M333" s="62"/>
      <c r="N333" s="83"/>
      <c r="O333" s="83"/>
      <c r="P333" s="62"/>
    </row>
    <row r="334" spans="9:16" s="61" customFormat="1" hidden="1" x14ac:dyDescent="0.35">
      <c r="I334" s="116"/>
      <c r="L334" s="62"/>
      <c r="M334" s="62"/>
      <c r="N334" s="83"/>
      <c r="O334" s="83"/>
      <c r="P334" s="62"/>
    </row>
    <row r="335" spans="9:16" s="61" customFormat="1" hidden="1" x14ac:dyDescent="0.35">
      <c r="I335" s="116"/>
      <c r="L335" s="62"/>
      <c r="M335" s="62"/>
      <c r="N335" s="83"/>
      <c r="O335" s="83"/>
      <c r="P335" s="62"/>
    </row>
    <row r="336" spans="9:16" s="61" customFormat="1" hidden="1" x14ac:dyDescent="0.35">
      <c r="I336" s="116"/>
      <c r="L336" s="62"/>
      <c r="M336" s="62"/>
      <c r="N336" s="83"/>
      <c r="O336" s="83"/>
      <c r="P336" s="62"/>
    </row>
    <row r="337" spans="9:16" s="61" customFormat="1" hidden="1" x14ac:dyDescent="0.35">
      <c r="I337" s="116"/>
      <c r="L337" s="62"/>
      <c r="M337" s="62"/>
      <c r="N337" s="83"/>
      <c r="O337" s="83"/>
      <c r="P337" s="62"/>
    </row>
    <row r="338" spans="9:16" s="61" customFormat="1" hidden="1" x14ac:dyDescent="0.35">
      <c r="I338" s="116"/>
      <c r="L338" s="62"/>
      <c r="M338" s="62"/>
      <c r="N338" s="83"/>
      <c r="O338" s="83"/>
      <c r="P338" s="62"/>
    </row>
    <row r="339" spans="9:16" s="61" customFormat="1" hidden="1" x14ac:dyDescent="0.35">
      <c r="I339" s="116"/>
      <c r="L339" s="62"/>
      <c r="M339" s="62"/>
      <c r="N339" s="83"/>
      <c r="O339" s="83"/>
      <c r="P339" s="62"/>
    </row>
    <row r="340" spans="9:16" s="61" customFormat="1" hidden="1" x14ac:dyDescent="0.35">
      <c r="I340" s="116"/>
      <c r="L340" s="62"/>
      <c r="M340" s="62"/>
      <c r="N340" s="83"/>
      <c r="O340" s="83"/>
      <c r="P340" s="62"/>
    </row>
    <row r="341" spans="9:16" s="61" customFormat="1" hidden="1" x14ac:dyDescent="0.35">
      <c r="I341" s="116"/>
      <c r="L341" s="62"/>
      <c r="M341" s="62"/>
      <c r="N341" s="83"/>
      <c r="O341" s="83"/>
      <c r="P341" s="62"/>
    </row>
    <row r="342" spans="9:16" s="61" customFormat="1" hidden="1" x14ac:dyDescent="0.35">
      <c r="I342" s="116"/>
      <c r="L342" s="62"/>
      <c r="M342" s="62"/>
      <c r="N342" s="83"/>
      <c r="O342" s="83"/>
      <c r="P342" s="62"/>
    </row>
    <row r="343" spans="9:16" s="61" customFormat="1" hidden="1" x14ac:dyDescent="0.35">
      <c r="I343" s="116"/>
      <c r="L343" s="62"/>
      <c r="M343" s="62"/>
      <c r="N343" s="83"/>
      <c r="O343" s="83"/>
      <c r="P343" s="62"/>
    </row>
    <row r="344" spans="9:16" s="61" customFormat="1" hidden="1" x14ac:dyDescent="0.35">
      <c r="I344" s="116"/>
      <c r="L344" s="62"/>
      <c r="M344" s="62"/>
      <c r="N344" s="83"/>
      <c r="O344" s="83"/>
      <c r="P344" s="62"/>
    </row>
    <row r="345" spans="9:16" s="61" customFormat="1" hidden="1" x14ac:dyDescent="0.35">
      <c r="I345" s="116"/>
      <c r="L345" s="62"/>
      <c r="M345" s="62"/>
      <c r="N345" s="83"/>
      <c r="O345" s="83"/>
      <c r="P345" s="62"/>
    </row>
    <row r="346" spans="9:16" s="61" customFormat="1" hidden="1" x14ac:dyDescent="0.35">
      <c r="I346" s="116"/>
      <c r="L346" s="62"/>
      <c r="M346" s="62"/>
      <c r="N346" s="83"/>
      <c r="O346" s="83"/>
      <c r="P346" s="62"/>
    </row>
    <row r="347" spans="9:16" s="61" customFormat="1" hidden="1" x14ac:dyDescent="0.35">
      <c r="I347" s="116"/>
      <c r="L347" s="62"/>
      <c r="M347" s="62"/>
      <c r="N347" s="83"/>
      <c r="O347" s="83"/>
      <c r="P347" s="62"/>
    </row>
    <row r="348" spans="9:16" s="61" customFormat="1" hidden="1" x14ac:dyDescent="0.35">
      <c r="I348" s="116"/>
      <c r="L348" s="62"/>
      <c r="M348" s="62"/>
      <c r="N348" s="83"/>
      <c r="O348" s="83"/>
      <c r="P348" s="62"/>
    </row>
    <row r="349" spans="9:16" s="61" customFormat="1" hidden="1" x14ac:dyDescent="0.35">
      <c r="I349" s="116"/>
      <c r="L349" s="62"/>
      <c r="M349" s="62"/>
      <c r="N349" s="83"/>
      <c r="O349" s="83"/>
      <c r="P349" s="62"/>
    </row>
    <row r="350" spans="9:16" s="61" customFormat="1" hidden="1" x14ac:dyDescent="0.35">
      <c r="I350" s="116"/>
      <c r="L350" s="62"/>
      <c r="M350" s="62"/>
      <c r="N350" s="83"/>
      <c r="O350" s="83"/>
      <c r="P350" s="62"/>
    </row>
    <row r="351" spans="9:16" s="61" customFormat="1" hidden="1" x14ac:dyDescent="0.35">
      <c r="I351" s="116"/>
      <c r="L351" s="62"/>
      <c r="M351" s="62"/>
      <c r="N351" s="83"/>
      <c r="O351" s="83"/>
      <c r="P351" s="62"/>
    </row>
    <row r="352" spans="9:16" s="61" customFormat="1" hidden="1" x14ac:dyDescent="0.35">
      <c r="I352" s="116"/>
      <c r="L352" s="62"/>
      <c r="M352" s="62"/>
      <c r="N352" s="83"/>
      <c r="O352" s="83"/>
      <c r="P352" s="62"/>
    </row>
    <row r="353" spans="9:16" s="61" customFormat="1" hidden="1" x14ac:dyDescent="0.35">
      <c r="I353" s="116"/>
      <c r="L353" s="62"/>
      <c r="M353" s="62"/>
      <c r="N353" s="83"/>
      <c r="O353" s="83"/>
      <c r="P353" s="62"/>
    </row>
    <row r="354" spans="9:16" s="61" customFormat="1" hidden="1" x14ac:dyDescent="0.35">
      <c r="I354" s="116"/>
      <c r="L354" s="62"/>
      <c r="M354" s="62"/>
      <c r="N354" s="83"/>
      <c r="O354" s="83"/>
      <c r="P354" s="62"/>
    </row>
    <row r="355" spans="9:16" s="61" customFormat="1" hidden="1" x14ac:dyDescent="0.35">
      <c r="I355" s="116"/>
      <c r="L355" s="62"/>
      <c r="M355" s="62"/>
      <c r="N355" s="83"/>
      <c r="O355" s="83"/>
      <c r="P355" s="62"/>
    </row>
    <row r="356" spans="9:16" s="61" customFormat="1" hidden="1" x14ac:dyDescent="0.35">
      <c r="I356" s="116"/>
      <c r="L356" s="62"/>
      <c r="M356" s="62"/>
      <c r="N356" s="83"/>
      <c r="O356" s="83"/>
      <c r="P356" s="62"/>
    </row>
    <row r="357" spans="9:16" s="61" customFormat="1" hidden="1" x14ac:dyDescent="0.35">
      <c r="I357" s="116"/>
      <c r="L357" s="62"/>
      <c r="M357" s="62"/>
      <c r="N357" s="83"/>
      <c r="O357" s="83"/>
      <c r="P357" s="62"/>
    </row>
    <row r="358" spans="9:16" s="61" customFormat="1" hidden="1" x14ac:dyDescent="0.35">
      <c r="I358" s="116"/>
      <c r="L358" s="62"/>
      <c r="M358" s="62"/>
      <c r="N358" s="83"/>
      <c r="O358" s="83"/>
      <c r="P358" s="62"/>
    </row>
    <row r="359" spans="9:16" s="61" customFormat="1" hidden="1" x14ac:dyDescent="0.35">
      <c r="I359" s="116"/>
      <c r="L359" s="62"/>
      <c r="M359" s="62"/>
      <c r="N359" s="83"/>
      <c r="O359" s="83"/>
      <c r="P359" s="62"/>
    </row>
    <row r="360" spans="9:16" s="61" customFormat="1" hidden="1" x14ac:dyDescent="0.35">
      <c r="I360" s="116"/>
      <c r="L360" s="62"/>
      <c r="M360" s="62"/>
      <c r="N360" s="83"/>
      <c r="O360" s="83"/>
      <c r="P360" s="62"/>
    </row>
    <row r="361" spans="9:16" s="61" customFormat="1" hidden="1" x14ac:dyDescent="0.35">
      <c r="I361" s="116"/>
      <c r="L361" s="62"/>
      <c r="M361" s="62"/>
      <c r="N361" s="83"/>
      <c r="O361" s="83"/>
      <c r="P361" s="62"/>
    </row>
    <row r="362" spans="9:16" s="61" customFormat="1" hidden="1" x14ac:dyDescent="0.35">
      <c r="I362" s="116"/>
      <c r="L362" s="62"/>
      <c r="M362" s="62"/>
      <c r="N362" s="83"/>
      <c r="O362" s="83"/>
      <c r="P362" s="62"/>
    </row>
    <row r="363" spans="9:16" s="61" customFormat="1" hidden="1" x14ac:dyDescent="0.35">
      <c r="I363" s="116"/>
      <c r="L363" s="62"/>
      <c r="M363" s="62"/>
      <c r="N363" s="83"/>
      <c r="O363" s="83"/>
      <c r="P363" s="62"/>
    </row>
    <row r="364" spans="9:16" s="61" customFormat="1" hidden="1" x14ac:dyDescent="0.35">
      <c r="I364" s="116"/>
      <c r="L364" s="62"/>
      <c r="M364" s="62"/>
      <c r="N364" s="83"/>
      <c r="O364" s="83"/>
      <c r="P364" s="62"/>
    </row>
    <row r="365" spans="9:16" s="61" customFormat="1" hidden="1" x14ac:dyDescent="0.35">
      <c r="I365" s="116"/>
      <c r="L365" s="62"/>
      <c r="M365" s="62"/>
      <c r="N365" s="83"/>
      <c r="O365" s="83"/>
      <c r="P365" s="62"/>
    </row>
    <row r="366" spans="9:16" s="61" customFormat="1" hidden="1" x14ac:dyDescent="0.35">
      <c r="I366" s="116"/>
      <c r="L366" s="62"/>
      <c r="M366" s="62"/>
      <c r="N366" s="83"/>
      <c r="O366" s="83"/>
      <c r="P366" s="62"/>
    </row>
    <row r="367" spans="9:16" s="61" customFormat="1" hidden="1" x14ac:dyDescent="0.35">
      <c r="I367" s="116"/>
      <c r="L367" s="62"/>
      <c r="M367" s="62"/>
      <c r="N367" s="83"/>
      <c r="O367" s="83"/>
      <c r="P367" s="62"/>
    </row>
    <row r="368" spans="9:16" s="61" customFormat="1" hidden="1" x14ac:dyDescent="0.35">
      <c r="I368" s="116"/>
      <c r="L368" s="62"/>
      <c r="M368" s="62"/>
      <c r="N368" s="83"/>
      <c r="O368" s="83"/>
      <c r="P368" s="62"/>
    </row>
    <row r="369" spans="9:16" s="61" customFormat="1" hidden="1" x14ac:dyDescent="0.35">
      <c r="I369" s="116"/>
      <c r="L369" s="62"/>
      <c r="M369" s="62"/>
      <c r="N369" s="83"/>
      <c r="O369" s="83"/>
      <c r="P369" s="62"/>
    </row>
    <row r="370" spans="9:16" s="61" customFormat="1" hidden="1" x14ac:dyDescent="0.35">
      <c r="I370" s="116"/>
      <c r="L370" s="62"/>
      <c r="M370" s="62"/>
      <c r="N370" s="83"/>
      <c r="O370" s="83"/>
      <c r="P370" s="62"/>
    </row>
    <row r="371" spans="9:16" s="61" customFormat="1" hidden="1" x14ac:dyDescent="0.35">
      <c r="I371" s="116"/>
      <c r="L371" s="62"/>
      <c r="M371" s="62"/>
      <c r="N371" s="83"/>
      <c r="O371" s="83"/>
      <c r="P371" s="62"/>
    </row>
    <row r="372" spans="9:16" s="61" customFormat="1" hidden="1" x14ac:dyDescent="0.35">
      <c r="I372" s="116"/>
      <c r="L372" s="62"/>
      <c r="M372" s="62"/>
      <c r="N372" s="83"/>
      <c r="O372" s="83"/>
      <c r="P372" s="62"/>
    </row>
    <row r="373" spans="9:16" s="61" customFormat="1" hidden="1" x14ac:dyDescent="0.35">
      <c r="I373" s="116"/>
      <c r="L373" s="62"/>
      <c r="M373" s="62"/>
      <c r="N373" s="83"/>
      <c r="O373" s="83"/>
      <c r="P373" s="62"/>
    </row>
    <row r="374" spans="9:16" s="61" customFormat="1" hidden="1" x14ac:dyDescent="0.35">
      <c r="I374" s="116"/>
      <c r="L374" s="62"/>
      <c r="M374" s="62"/>
      <c r="N374" s="83"/>
      <c r="O374" s="83"/>
      <c r="P374" s="62"/>
    </row>
    <row r="375" spans="9:16" s="61" customFormat="1" hidden="1" x14ac:dyDescent="0.35">
      <c r="I375" s="116"/>
      <c r="L375" s="62"/>
      <c r="M375" s="62"/>
      <c r="N375" s="83"/>
      <c r="O375" s="83"/>
      <c r="P375" s="62"/>
    </row>
    <row r="376" spans="9:16" s="61" customFormat="1" hidden="1" x14ac:dyDescent="0.35">
      <c r="I376" s="116"/>
      <c r="L376" s="62"/>
      <c r="M376" s="62"/>
      <c r="N376" s="83"/>
      <c r="O376" s="83"/>
      <c r="P376" s="62"/>
    </row>
    <row r="377" spans="9:16" s="61" customFormat="1" hidden="1" x14ac:dyDescent="0.35">
      <c r="I377" s="116"/>
      <c r="L377" s="62"/>
      <c r="M377" s="62"/>
      <c r="N377" s="83"/>
      <c r="O377" s="83"/>
      <c r="P377" s="62"/>
    </row>
    <row r="378" spans="9:16" s="61" customFormat="1" hidden="1" x14ac:dyDescent="0.35">
      <c r="I378" s="116"/>
      <c r="L378" s="62"/>
      <c r="M378" s="62"/>
      <c r="N378" s="83"/>
      <c r="O378" s="83"/>
      <c r="P378" s="62"/>
    </row>
    <row r="379" spans="9:16" s="61" customFormat="1" hidden="1" x14ac:dyDescent="0.35">
      <c r="I379" s="116"/>
      <c r="L379" s="62"/>
      <c r="M379" s="62"/>
      <c r="N379" s="83"/>
      <c r="O379" s="83"/>
      <c r="P379" s="62"/>
    </row>
    <row r="380" spans="9:16" s="61" customFormat="1" hidden="1" x14ac:dyDescent="0.35">
      <c r="I380" s="116"/>
      <c r="L380" s="62"/>
      <c r="M380" s="62"/>
      <c r="N380" s="83"/>
      <c r="O380" s="83"/>
      <c r="P380" s="62"/>
    </row>
    <row r="381" spans="9:16" s="61" customFormat="1" hidden="1" x14ac:dyDescent="0.35">
      <c r="I381" s="116"/>
      <c r="L381" s="62"/>
      <c r="M381" s="62"/>
      <c r="N381" s="83"/>
      <c r="O381" s="83"/>
      <c r="P381" s="62"/>
    </row>
    <row r="382" spans="9:16" s="61" customFormat="1" hidden="1" x14ac:dyDescent="0.35">
      <c r="I382" s="116"/>
      <c r="L382" s="62"/>
      <c r="M382" s="62"/>
      <c r="N382" s="83"/>
      <c r="O382" s="83"/>
      <c r="P382" s="62"/>
    </row>
    <row r="383" spans="9:16" s="61" customFormat="1" hidden="1" x14ac:dyDescent="0.35">
      <c r="I383" s="116"/>
      <c r="L383" s="62"/>
      <c r="M383" s="62"/>
      <c r="N383" s="83"/>
      <c r="O383" s="83"/>
      <c r="P383" s="62"/>
    </row>
    <row r="384" spans="9:16" s="61" customFormat="1" hidden="1" x14ac:dyDescent="0.35">
      <c r="I384" s="116"/>
      <c r="L384" s="62"/>
      <c r="M384" s="62"/>
      <c r="N384" s="83"/>
      <c r="O384" s="83"/>
      <c r="P384" s="62"/>
    </row>
    <row r="385" spans="9:16" s="61" customFormat="1" hidden="1" x14ac:dyDescent="0.35">
      <c r="I385" s="116"/>
      <c r="L385" s="62"/>
      <c r="M385" s="62"/>
      <c r="N385" s="83"/>
      <c r="O385" s="83"/>
      <c r="P385" s="62"/>
    </row>
    <row r="386" spans="9:16" s="61" customFormat="1" hidden="1" x14ac:dyDescent="0.35">
      <c r="I386" s="116"/>
      <c r="L386" s="62"/>
      <c r="M386" s="62"/>
      <c r="N386" s="83"/>
      <c r="O386" s="83"/>
      <c r="P386" s="62"/>
    </row>
    <row r="387" spans="9:16" s="61" customFormat="1" hidden="1" x14ac:dyDescent="0.35">
      <c r="I387" s="116"/>
      <c r="L387" s="62"/>
      <c r="M387" s="62"/>
      <c r="N387" s="83"/>
      <c r="O387" s="83"/>
      <c r="P387" s="62"/>
    </row>
    <row r="388" spans="9:16" s="61" customFormat="1" hidden="1" x14ac:dyDescent="0.35">
      <c r="I388" s="116"/>
      <c r="L388" s="62"/>
      <c r="M388" s="62"/>
      <c r="N388" s="83"/>
      <c r="O388" s="83"/>
      <c r="P388" s="62"/>
    </row>
    <row r="389" spans="9:16" s="61" customFormat="1" hidden="1" x14ac:dyDescent="0.35">
      <c r="I389" s="116"/>
      <c r="L389" s="62"/>
      <c r="M389" s="62"/>
      <c r="N389" s="83"/>
      <c r="O389" s="83"/>
      <c r="P389" s="62"/>
    </row>
    <row r="390" spans="9:16" s="61" customFormat="1" hidden="1" x14ac:dyDescent="0.35">
      <c r="I390" s="116"/>
      <c r="L390" s="62"/>
      <c r="M390" s="62"/>
      <c r="N390" s="83"/>
      <c r="O390" s="83"/>
      <c r="P390" s="62"/>
    </row>
    <row r="391" spans="9:16" s="61" customFormat="1" hidden="1" x14ac:dyDescent="0.35">
      <c r="I391" s="116"/>
      <c r="L391" s="62"/>
      <c r="M391" s="62"/>
      <c r="N391" s="83"/>
      <c r="O391" s="83"/>
      <c r="P391" s="62"/>
    </row>
    <row r="392" spans="9:16" s="61" customFormat="1" hidden="1" x14ac:dyDescent="0.35">
      <c r="I392" s="116"/>
      <c r="L392" s="62"/>
      <c r="M392" s="62"/>
      <c r="N392" s="83"/>
      <c r="O392" s="83"/>
      <c r="P392" s="62"/>
    </row>
    <row r="393" spans="9:16" s="61" customFormat="1" hidden="1" x14ac:dyDescent="0.35">
      <c r="I393" s="116"/>
      <c r="L393" s="62"/>
      <c r="M393" s="62"/>
      <c r="N393" s="83"/>
      <c r="O393" s="83"/>
      <c r="P393" s="62"/>
    </row>
    <row r="394" spans="9:16" s="61" customFormat="1" hidden="1" x14ac:dyDescent="0.35">
      <c r="I394" s="116"/>
      <c r="L394" s="62"/>
      <c r="M394" s="62"/>
      <c r="N394" s="83"/>
      <c r="O394" s="83"/>
      <c r="P394" s="62"/>
    </row>
    <row r="395" spans="9:16" s="61" customFormat="1" hidden="1" x14ac:dyDescent="0.35">
      <c r="I395" s="116"/>
      <c r="L395" s="62"/>
      <c r="M395" s="62"/>
      <c r="N395" s="83"/>
      <c r="O395" s="83"/>
      <c r="P395" s="62"/>
    </row>
    <row r="396" spans="9:16" s="61" customFormat="1" hidden="1" x14ac:dyDescent="0.35">
      <c r="I396" s="116"/>
      <c r="L396" s="62"/>
      <c r="M396" s="62"/>
      <c r="N396" s="83"/>
      <c r="O396" s="83"/>
      <c r="P396" s="62"/>
    </row>
    <row r="397" spans="9:16" s="61" customFormat="1" hidden="1" x14ac:dyDescent="0.35">
      <c r="I397" s="116"/>
      <c r="L397" s="62"/>
      <c r="M397" s="62"/>
      <c r="N397" s="83"/>
      <c r="O397" s="83"/>
      <c r="P397" s="62"/>
    </row>
    <row r="398" spans="9:16" s="61" customFormat="1" hidden="1" x14ac:dyDescent="0.35">
      <c r="I398" s="116"/>
      <c r="L398" s="62"/>
      <c r="M398" s="62"/>
      <c r="N398" s="83"/>
      <c r="O398" s="83"/>
      <c r="P398" s="62"/>
    </row>
    <row r="399" spans="9:16" s="61" customFormat="1" hidden="1" x14ac:dyDescent="0.35">
      <c r="I399" s="116"/>
      <c r="L399" s="62"/>
      <c r="M399" s="62"/>
      <c r="N399" s="83"/>
      <c r="O399" s="83"/>
      <c r="P399" s="62"/>
    </row>
    <row r="400" spans="9:16" s="61" customFormat="1" hidden="1" x14ac:dyDescent="0.35">
      <c r="I400" s="116"/>
      <c r="L400" s="62"/>
      <c r="M400" s="62"/>
      <c r="N400" s="83"/>
      <c r="O400" s="83"/>
      <c r="P400" s="62"/>
    </row>
    <row r="401" spans="9:16" s="61" customFormat="1" hidden="1" x14ac:dyDescent="0.35">
      <c r="I401" s="116"/>
      <c r="L401" s="62"/>
      <c r="M401" s="62"/>
      <c r="N401" s="83"/>
      <c r="O401" s="83"/>
      <c r="P401" s="62"/>
    </row>
    <row r="402" spans="9:16" s="61" customFormat="1" hidden="1" x14ac:dyDescent="0.35">
      <c r="I402" s="116"/>
      <c r="L402" s="62"/>
      <c r="M402" s="62"/>
      <c r="N402" s="83"/>
      <c r="O402" s="83"/>
      <c r="P402" s="62"/>
    </row>
    <row r="403" spans="9:16" s="61" customFormat="1" hidden="1" x14ac:dyDescent="0.35">
      <c r="I403" s="116"/>
      <c r="L403" s="62"/>
      <c r="M403" s="62"/>
      <c r="N403" s="83"/>
      <c r="O403" s="83"/>
      <c r="P403" s="62"/>
    </row>
    <row r="404" spans="9:16" s="61" customFormat="1" hidden="1" x14ac:dyDescent="0.35">
      <c r="I404" s="116"/>
      <c r="L404" s="62"/>
      <c r="M404" s="62"/>
      <c r="N404" s="83"/>
      <c r="O404" s="83"/>
      <c r="P404" s="62"/>
    </row>
    <row r="405" spans="9:16" s="61" customFormat="1" hidden="1" x14ac:dyDescent="0.35">
      <c r="I405" s="116"/>
      <c r="L405" s="62"/>
      <c r="M405" s="62"/>
      <c r="N405" s="83"/>
      <c r="O405" s="83"/>
      <c r="P405" s="62"/>
    </row>
    <row r="406" spans="9:16" s="61" customFormat="1" hidden="1" x14ac:dyDescent="0.35">
      <c r="I406" s="116"/>
      <c r="L406" s="62"/>
      <c r="M406" s="62"/>
      <c r="N406" s="83"/>
      <c r="O406" s="83"/>
      <c r="P406" s="62"/>
    </row>
    <row r="407" spans="9:16" s="61" customFormat="1" hidden="1" x14ac:dyDescent="0.35">
      <c r="I407" s="116"/>
      <c r="L407" s="62"/>
      <c r="M407" s="62"/>
      <c r="N407" s="83"/>
      <c r="O407" s="83"/>
      <c r="P407" s="62"/>
    </row>
    <row r="408" spans="9:16" s="61" customFormat="1" hidden="1" x14ac:dyDescent="0.35">
      <c r="I408" s="116"/>
      <c r="L408" s="62"/>
      <c r="M408" s="62"/>
      <c r="N408" s="83"/>
      <c r="O408" s="83"/>
      <c r="P408" s="62"/>
    </row>
    <row r="409" spans="9:16" s="61" customFormat="1" hidden="1" x14ac:dyDescent="0.35">
      <c r="I409" s="116"/>
      <c r="L409" s="62"/>
      <c r="M409" s="62"/>
      <c r="N409" s="83"/>
      <c r="O409" s="83"/>
      <c r="P409" s="62"/>
    </row>
    <row r="410" spans="9:16" s="61" customFormat="1" hidden="1" x14ac:dyDescent="0.35">
      <c r="I410" s="116"/>
      <c r="L410" s="62"/>
      <c r="M410" s="62"/>
      <c r="N410" s="83"/>
      <c r="O410" s="83"/>
      <c r="P410" s="62"/>
    </row>
    <row r="411" spans="9:16" s="61" customFormat="1" hidden="1" x14ac:dyDescent="0.35">
      <c r="I411" s="116"/>
      <c r="L411" s="62"/>
      <c r="M411" s="62"/>
      <c r="N411" s="83"/>
      <c r="O411" s="83"/>
      <c r="P411" s="62"/>
    </row>
    <row r="412" spans="9:16" s="61" customFormat="1" hidden="1" x14ac:dyDescent="0.35">
      <c r="I412" s="116"/>
      <c r="L412" s="62"/>
      <c r="M412" s="62"/>
      <c r="N412" s="83"/>
      <c r="O412" s="83"/>
      <c r="P412" s="62"/>
    </row>
    <row r="413" spans="9:16" s="61" customFormat="1" hidden="1" x14ac:dyDescent="0.35">
      <c r="I413" s="116"/>
      <c r="L413" s="62"/>
      <c r="M413" s="62"/>
      <c r="N413" s="83"/>
      <c r="O413" s="83"/>
      <c r="P413" s="62"/>
    </row>
    <row r="414" spans="9:16" s="61" customFormat="1" hidden="1" x14ac:dyDescent="0.35">
      <c r="I414" s="116"/>
      <c r="L414" s="62"/>
      <c r="M414" s="62"/>
      <c r="N414" s="83"/>
      <c r="O414" s="83"/>
      <c r="P414" s="62"/>
    </row>
    <row r="415" spans="9:16" s="61" customFormat="1" hidden="1" x14ac:dyDescent="0.35">
      <c r="I415" s="116"/>
      <c r="L415" s="62"/>
      <c r="M415" s="62"/>
      <c r="N415" s="83"/>
      <c r="O415" s="83"/>
      <c r="P415" s="62"/>
    </row>
    <row r="416" spans="9:16" s="61" customFormat="1" hidden="1" x14ac:dyDescent="0.35">
      <c r="I416" s="116"/>
      <c r="L416" s="62"/>
      <c r="M416" s="62"/>
      <c r="N416" s="83"/>
      <c r="O416" s="83"/>
      <c r="P416" s="62"/>
    </row>
    <row r="417" spans="9:16" s="61" customFormat="1" hidden="1" x14ac:dyDescent="0.35">
      <c r="I417" s="116"/>
      <c r="L417" s="62"/>
      <c r="M417" s="62"/>
      <c r="N417" s="83"/>
      <c r="O417" s="83"/>
      <c r="P417" s="62"/>
    </row>
    <row r="418" spans="9:16" s="61" customFormat="1" hidden="1" x14ac:dyDescent="0.35">
      <c r="I418" s="116"/>
      <c r="L418" s="62"/>
      <c r="M418" s="62"/>
      <c r="N418" s="83"/>
      <c r="O418" s="83"/>
      <c r="P418" s="62"/>
    </row>
    <row r="419" spans="9:16" s="61" customFormat="1" hidden="1" x14ac:dyDescent="0.35">
      <c r="I419" s="116"/>
      <c r="L419" s="62"/>
      <c r="M419" s="62"/>
      <c r="N419" s="83"/>
      <c r="O419" s="83"/>
      <c r="P419" s="62"/>
    </row>
    <row r="420" spans="9:16" s="61" customFormat="1" hidden="1" x14ac:dyDescent="0.35">
      <c r="I420" s="116"/>
      <c r="L420" s="62"/>
      <c r="M420" s="62"/>
      <c r="N420" s="83"/>
      <c r="O420" s="83"/>
      <c r="P420" s="62"/>
    </row>
    <row r="421" spans="9:16" s="61" customFormat="1" hidden="1" x14ac:dyDescent="0.35">
      <c r="I421" s="116"/>
      <c r="L421" s="62"/>
      <c r="M421" s="62"/>
      <c r="N421" s="83"/>
      <c r="O421" s="83"/>
      <c r="P421" s="62"/>
    </row>
    <row r="422" spans="9:16" s="61" customFormat="1" hidden="1" x14ac:dyDescent="0.35">
      <c r="I422" s="116"/>
      <c r="L422" s="62"/>
      <c r="M422" s="62"/>
      <c r="N422" s="83"/>
      <c r="O422" s="83"/>
      <c r="P422" s="62"/>
    </row>
    <row r="423" spans="9:16" s="61" customFormat="1" hidden="1" x14ac:dyDescent="0.35">
      <c r="I423" s="116"/>
      <c r="L423" s="62"/>
      <c r="M423" s="62"/>
      <c r="N423" s="83"/>
      <c r="O423" s="83"/>
      <c r="P423" s="62"/>
    </row>
    <row r="424" spans="9:16" s="61" customFormat="1" hidden="1" x14ac:dyDescent="0.35">
      <c r="I424" s="116"/>
      <c r="L424" s="62"/>
      <c r="M424" s="62"/>
      <c r="N424" s="83"/>
      <c r="O424" s="83"/>
      <c r="P424" s="62"/>
    </row>
    <row r="425" spans="9:16" s="61" customFormat="1" hidden="1" x14ac:dyDescent="0.35">
      <c r="I425" s="116"/>
      <c r="L425" s="62"/>
      <c r="M425" s="62"/>
      <c r="N425" s="83"/>
      <c r="O425" s="83"/>
      <c r="P425" s="62"/>
    </row>
    <row r="426" spans="9:16" s="61" customFormat="1" hidden="1" x14ac:dyDescent="0.35">
      <c r="I426" s="116"/>
      <c r="L426" s="62"/>
      <c r="M426" s="62"/>
      <c r="N426" s="83"/>
      <c r="O426" s="83"/>
      <c r="P426" s="62"/>
    </row>
    <row r="427" spans="9:16" s="61" customFormat="1" hidden="1" x14ac:dyDescent="0.35">
      <c r="I427" s="116"/>
      <c r="L427" s="62"/>
      <c r="M427" s="62"/>
      <c r="N427" s="83"/>
      <c r="O427" s="83"/>
      <c r="P427" s="62"/>
    </row>
    <row r="428" spans="9:16" s="61" customFormat="1" hidden="1" x14ac:dyDescent="0.35">
      <c r="I428" s="116"/>
      <c r="L428" s="62"/>
      <c r="M428" s="62"/>
      <c r="N428" s="83"/>
      <c r="O428" s="83"/>
      <c r="P428" s="62"/>
    </row>
    <row r="429" spans="9:16" s="61" customFormat="1" hidden="1" x14ac:dyDescent="0.35">
      <c r="I429" s="116"/>
      <c r="L429" s="62"/>
      <c r="M429" s="62"/>
      <c r="N429" s="83"/>
      <c r="O429" s="83"/>
      <c r="P429" s="62"/>
    </row>
    <row r="430" spans="9:16" s="61" customFormat="1" hidden="1" x14ac:dyDescent="0.35">
      <c r="I430" s="116"/>
      <c r="L430" s="62"/>
      <c r="M430" s="62"/>
      <c r="N430" s="83"/>
      <c r="O430" s="83"/>
      <c r="P430" s="62"/>
    </row>
    <row r="431" spans="9:16" s="61" customFormat="1" hidden="1" x14ac:dyDescent="0.35">
      <c r="I431" s="116"/>
      <c r="L431" s="62"/>
      <c r="M431" s="62"/>
      <c r="N431" s="83"/>
      <c r="O431" s="83"/>
      <c r="P431" s="62"/>
    </row>
    <row r="432" spans="9:16" s="61" customFormat="1" hidden="1" x14ac:dyDescent="0.35">
      <c r="I432" s="116"/>
      <c r="L432" s="62"/>
      <c r="M432" s="62"/>
      <c r="N432" s="83"/>
      <c r="O432" s="83"/>
      <c r="P432" s="62"/>
    </row>
    <row r="433" spans="9:16" s="61" customFormat="1" hidden="1" x14ac:dyDescent="0.35">
      <c r="I433" s="116"/>
      <c r="L433" s="62"/>
      <c r="M433" s="62"/>
      <c r="N433" s="83"/>
      <c r="O433" s="83"/>
      <c r="P433" s="62"/>
    </row>
    <row r="434" spans="9:16" s="61" customFormat="1" hidden="1" x14ac:dyDescent="0.35">
      <c r="I434" s="116"/>
      <c r="L434" s="62"/>
      <c r="M434" s="62"/>
      <c r="N434" s="83"/>
      <c r="O434" s="83"/>
      <c r="P434" s="62"/>
    </row>
    <row r="435" spans="9:16" s="61" customFormat="1" hidden="1" x14ac:dyDescent="0.35">
      <c r="I435" s="116"/>
      <c r="L435" s="62"/>
      <c r="M435" s="62"/>
      <c r="N435" s="83"/>
      <c r="O435" s="83"/>
      <c r="P435" s="62"/>
    </row>
    <row r="436" spans="9:16" s="61" customFormat="1" hidden="1" x14ac:dyDescent="0.35">
      <c r="I436" s="116"/>
      <c r="L436" s="62"/>
      <c r="M436" s="62"/>
      <c r="N436" s="83"/>
      <c r="O436" s="83"/>
      <c r="P436" s="62"/>
    </row>
    <row r="437" spans="9:16" s="61" customFormat="1" hidden="1" x14ac:dyDescent="0.35">
      <c r="I437" s="116"/>
      <c r="L437" s="62"/>
      <c r="M437" s="62"/>
      <c r="N437" s="83"/>
      <c r="O437" s="83"/>
      <c r="P437" s="62"/>
    </row>
    <row r="438" spans="9:16" s="61" customFormat="1" hidden="1" x14ac:dyDescent="0.35">
      <c r="I438" s="116"/>
      <c r="L438" s="62"/>
      <c r="M438" s="62"/>
      <c r="N438" s="83"/>
      <c r="O438" s="83"/>
      <c r="P438" s="62"/>
    </row>
    <row r="439" spans="9:16" s="61" customFormat="1" hidden="1" x14ac:dyDescent="0.35">
      <c r="I439" s="116"/>
      <c r="L439" s="62"/>
      <c r="M439" s="62"/>
      <c r="N439" s="83"/>
      <c r="O439" s="83"/>
      <c r="P439" s="62"/>
    </row>
    <row r="440" spans="9:16" s="61" customFormat="1" hidden="1" x14ac:dyDescent="0.35">
      <c r="I440" s="116"/>
      <c r="L440" s="62"/>
      <c r="M440" s="62"/>
      <c r="N440" s="83"/>
      <c r="O440" s="83"/>
      <c r="P440" s="62"/>
    </row>
    <row r="441" spans="9:16" s="61" customFormat="1" hidden="1" x14ac:dyDescent="0.35">
      <c r="I441" s="116"/>
      <c r="L441" s="62"/>
      <c r="M441" s="62"/>
      <c r="N441" s="83"/>
      <c r="O441" s="83"/>
      <c r="P441" s="62"/>
    </row>
    <row r="442" spans="9:16" s="61" customFormat="1" hidden="1" x14ac:dyDescent="0.35">
      <c r="I442" s="116"/>
      <c r="L442" s="62"/>
      <c r="M442" s="62"/>
      <c r="N442" s="83"/>
      <c r="O442" s="83"/>
      <c r="P442" s="62"/>
    </row>
    <row r="443" spans="9:16" s="61" customFormat="1" hidden="1" x14ac:dyDescent="0.35">
      <c r="I443" s="116"/>
      <c r="L443" s="62"/>
      <c r="M443" s="62"/>
      <c r="N443" s="83"/>
      <c r="O443" s="83"/>
      <c r="P443" s="62"/>
    </row>
    <row r="444" spans="9:16" s="61" customFormat="1" hidden="1" x14ac:dyDescent="0.35">
      <c r="I444" s="116"/>
      <c r="L444" s="62"/>
      <c r="M444" s="62"/>
      <c r="N444" s="83"/>
      <c r="O444" s="83"/>
      <c r="P444" s="62"/>
    </row>
    <row r="445" spans="9:16" s="61" customFormat="1" hidden="1" x14ac:dyDescent="0.35">
      <c r="I445" s="116"/>
      <c r="L445" s="62"/>
      <c r="M445" s="62"/>
      <c r="N445" s="83"/>
      <c r="O445" s="83"/>
      <c r="P445" s="62"/>
    </row>
    <row r="446" spans="9:16" s="61" customFormat="1" hidden="1" x14ac:dyDescent="0.35">
      <c r="I446" s="116"/>
      <c r="L446" s="62"/>
      <c r="M446" s="62"/>
      <c r="N446" s="83"/>
      <c r="O446" s="83"/>
      <c r="P446" s="62"/>
    </row>
    <row r="447" spans="9:16" s="61" customFormat="1" hidden="1" x14ac:dyDescent="0.35">
      <c r="I447" s="116"/>
      <c r="L447" s="62"/>
      <c r="M447" s="62"/>
      <c r="N447" s="83"/>
      <c r="O447" s="83"/>
      <c r="P447" s="62"/>
    </row>
    <row r="448" spans="9:16" s="61" customFormat="1" hidden="1" x14ac:dyDescent="0.35">
      <c r="I448" s="116"/>
      <c r="L448" s="62"/>
      <c r="M448" s="62"/>
      <c r="N448" s="83"/>
      <c r="O448" s="83"/>
      <c r="P448" s="62"/>
    </row>
    <row r="449" spans="9:16" s="61" customFormat="1" hidden="1" x14ac:dyDescent="0.35">
      <c r="I449" s="116"/>
      <c r="L449" s="62"/>
      <c r="M449" s="62"/>
      <c r="N449" s="83"/>
      <c r="O449" s="83"/>
      <c r="P449" s="62"/>
    </row>
    <row r="450" spans="9:16" s="61" customFormat="1" hidden="1" x14ac:dyDescent="0.35">
      <c r="I450" s="116"/>
      <c r="L450" s="62"/>
      <c r="M450" s="62"/>
      <c r="N450" s="83"/>
      <c r="O450" s="83"/>
      <c r="P450" s="62"/>
    </row>
    <row r="451" spans="9:16" s="61" customFormat="1" hidden="1" x14ac:dyDescent="0.35">
      <c r="I451" s="116"/>
      <c r="L451" s="62"/>
      <c r="M451" s="62"/>
      <c r="N451" s="83"/>
      <c r="O451" s="83"/>
      <c r="P451" s="62"/>
    </row>
    <row r="452" spans="9:16" s="61" customFormat="1" hidden="1" x14ac:dyDescent="0.35">
      <c r="I452" s="116"/>
      <c r="L452" s="62"/>
      <c r="M452" s="62"/>
      <c r="N452" s="83"/>
      <c r="O452" s="83"/>
      <c r="P452" s="62"/>
    </row>
    <row r="453" spans="9:16" s="61" customFormat="1" hidden="1" x14ac:dyDescent="0.35">
      <c r="I453" s="116"/>
      <c r="L453" s="62"/>
      <c r="M453" s="62"/>
      <c r="N453" s="83"/>
      <c r="O453" s="83"/>
      <c r="P453" s="62"/>
    </row>
    <row r="454" spans="9:16" s="61" customFormat="1" hidden="1" x14ac:dyDescent="0.35">
      <c r="I454" s="116"/>
      <c r="L454" s="62"/>
      <c r="M454" s="62"/>
      <c r="N454" s="83"/>
      <c r="O454" s="83"/>
      <c r="P454" s="62"/>
    </row>
    <row r="455" spans="9:16" s="61" customFormat="1" hidden="1" x14ac:dyDescent="0.35">
      <c r="I455" s="116"/>
      <c r="L455" s="62"/>
      <c r="M455" s="62"/>
      <c r="N455" s="83"/>
      <c r="O455" s="83"/>
      <c r="P455" s="62"/>
    </row>
    <row r="456" spans="9:16" s="61" customFormat="1" hidden="1" x14ac:dyDescent="0.35">
      <c r="I456" s="116"/>
      <c r="L456" s="62"/>
      <c r="M456" s="62"/>
      <c r="N456" s="83"/>
      <c r="O456" s="83"/>
      <c r="P456" s="62"/>
    </row>
    <row r="457" spans="9:16" s="61" customFormat="1" hidden="1" x14ac:dyDescent="0.35">
      <c r="I457" s="116"/>
      <c r="L457" s="62"/>
      <c r="M457" s="62"/>
      <c r="N457" s="83"/>
      <c r="O457" s="83"/>
      <c r="P457" s="62"/>
    </row>
    <row r="458" spans="9:16" s="61" customFormat="1" hidden="1" x14ac:dyDescent="0.35">
      <c r="I458" s="116"/>
      <c r="L458" s="62"/>
      <c r="M458" s="62"/>
      <c r="N458" s="83"/>
      <c r="O458" s="83"/>
      <c r="P458" s="62"/>
    </row>
    <row r="459" spans="9:16" s="61" customFormat="1" hidden="1" x14ac:dyDescent="0.35">
      <c r="I459" s="116"/>
      <c r="L459" s="62"/>
      <c r="M459" s="62"/>
      <c r="N459" s="83"/>
      <c r="O459" s="83"/>
      <c r="P459" s="62"/>
    </row>
    <row r="460" spans="9:16" s="61" customFormat="1" hidden="1" x14ac:dyDescent="0.35">
      <c r="I460" s="116"/>
      <c r="L460" s="62"/>
      <c r="M460" s="62"/>
      <c r="N460" s="83"/>
      <c r="O460" s="83"/>
      <c r="P460" s="62"/>
    </row>
    <row r="461" spans="9:16" s="61" customFormat="1" hidden="1" x14ac:dyDescent="0.35">
      <c r="I461" s="116"/>
      <c r="L461" s="62"/>
      <c r="M461" s="62"/>
      <c r="N461" s="83"/>
      <c r="O461" s="83"/>
      <c r="P461" s="62"/>
    </row>
    <row r="462" spans="9:16" s="61" customFormat="1" hidden="1" x14ac:dyDescent="0.35">
      <c r="I462" s="116"/>
      <c r="L462" s="62"/>
      <c r="M462" s="62"/>
      <c r="N462" s="83"/>
      <c r="O462" s="83"/>
      <c r="P462" s="62"/>
    </row>
    <row r="463" spans="9:16" s="61" customFormat="1" hidden="1" x14ac:dyDescent="0.35">
      <c r="I463" s="116"/>
      <c r="L463" s="62"/>
      <c r="M463" s="62"/>
      <c r="N463" s="83"/>
      <c r="O463" s="83"/>
      <c r="P463" s="62"/>
    </row>
    <row r="464" spans="9:16" s="61" customFormat="1" hidden="1" x14ac:dyDescent="0.35">
      <c r="I464" s="116"/>
      <c r="L464" s="62"/>
      <c r="M464" s="62"/>
      <c r="N464" s="83"/>
      <c r="O464" s="83"/>
      <c r="P464" s="62"/>
    </row>
    <row r="465" spans="9:16" s="61" customFormat="1" hidden="1" x14ac:dyDescent="0.35">
      <c r="I465" s="116"/>
      <c r="L465" s="62"/>
      <c r="M465" s="62"/>
      <c r="N465" s="83"/>
      <c r="O465" s="83"/>
      <c r="P465" s="62"/>
    </row>
    <row r="466" spans="9:16" s="61" customFormat="1" hidden="1" x14ac:dyDescent="0.35">
      <c r="I466" s="116"/>
      <c r="L466" s="62"/>
      <c r="M466" s="62"/>
      <c r="N466" s="83"/>
      <c r="O466" s="83"/>
      <c r="P466" s="62"/>
    </row>
    <row r="467" spans="9:16" s="61" customFormat="1" hidden="1" x14ac:dyDescent="0.35">
      <c r="I467" s="116"/>
      <c r="L467" s="62"/>
      <c r="M467" s="62"/>
      <c r="N467" s="83"/>
      <c r="O467" s="83"/>
      <c r="P467" s="62"/>
    </row>
    <row r="468" spans="9:16" s="61" customFormat="1" hidden="1" x14ac:dyDescent="0.35">
      <c r="I468" s="116"/>
      <c r="L468" s="62"/>
      <c r="M468" s="62"/>
      <c r="N468" s="83"/>
      <c r="O468" s="83"/>
      <c r="P468" s="62"/>
    </row>
    <row r="469" spans="9:16" s="61" customFormat="1" hidden="1" x14ac:dyDescent="0.35">
      <c r="I469" s="116"/>
      <c r="L469" s="62"/>
      <c r="M469" s="62"/>
      <c r="N469" s="83"/>
      <c r="O469" s="83"/>
      <c r="P469" s="62"/>
    </row>
    <row r="470" spans="9:16" s="61" customFormat="1" hidden="1" x14ac:dyDescent="0.35">
      <c r="I470" s="116"/>
      <c r="L470" s="62"/>
      <c r="M470" s="62"/>
      <c r="N470" s="83"/>
      <c r="O470" s="83"/>
      <c r="P470" s="62"/>
    </row>
    <row r="471" spans="9:16" s="61" customFormat="1" hidden="1" x14ac:dyDescent="0.35">
      <c r="I471" s="116"/>
      <c r="L471" s="62"/>
      <c r="M471" s="62"/>
      <c r="N471" s="83"/>
      <c r="O471" s="83"/>
      <c r="P471" s="62"/>
    </row>
    <row r="472" spans="9:16" s="61" customFormat="1" hidden="1" x14ac:dyDescent="0.35">
      <c r="I472" s="116"/>
      <c r="L472" s="62"/>
      <c r="M472" s="62"/>
      <c r="N472" s="83"/>
      <c r="O472" s="83"/>
      <c r="P472" s="62"/>
    </row>
    <row r="473" spans="9:16" s="61" customFormat="1" hidden="1" x14ac:dyDescent="0.35">
      <c r="I473" s="116"/>
      <c r="L473" s="62"/>
      <c r="M473" s="62"/>
      <c r="N473" s="83"/>
      <c r="O473" s="83"/>
      <c r="P473" s="62"/>
    </row>
    <row r="474" spans="9:16" s="61" customFormat="1" hidden="1" x14ac:dyDescent="0.35">
      <c r="I474" s="116"/>
      <c r="L474" s="62"/>
      <c r="M474" s="62"/>
      <c r="N474" s="83"/>
      <c r="O474" s="83"/>
      <c r="P474" s="62"/>
    </row>
    <row r="475" spans="9:16" s="61" customFormat="1" hidden="1" x14ac:dyDescent="0.35">
      <c r="I475" s="116"/>
      <c r="L475" s="62"/>
      <c r="M475" s="62"/>
      <c r="N475" s="83"/>
      <c r="O475" s="83"/>
      <c r="P475" s="62"/>
    </row>
    <row r="476" spans="9:16" s="61" customFormat="1" hidden="1" x14ac:dyDescent="0.35">
      <c r="I476" s="116"/>
      <c r="L476" s="62"/>
      <c r="M476" s="62"/>
      <c r="N476" s="83"/>
      <c r="O476" s="83"/>
      <c r="P476" s="62"/>
    </row>
    <row r="477" spans="9:16" s="61" customFormat="1" hidden="1" x14ac:dyDescent="0.35">
      <c r="I477" s="116"/>
      <c r="L477" s="62"/>
      <c r="M477" s="62"/>
      <c r="N477" s="83"/>
      <c r="O477" s="83"/>
      <c r="P477" s="62"/>
    </row>
    <row r="478" spans="9:16" s="61" customFormat="1" hidden="1" x14ac:dyDescent="0.35">
      <c r="I478" s="116"/>
      <c r="L478" s="62"/>
      <c r="M478" s="62"/>
      <c r="N478" s="83"/>
      <c r="O478" s="83"/>
      <c r="P478" s="62"/>
    </row>
    <row r="479" spans="9:16" s="61" customFormat="1" hidden="1" x14ac:dyDescent="0.35">
      <c r="I479" s="116"/>
      <c r="L479" s="62"/>
      <c r="M479" s="62"/>
      <c r="N479" s="83"/>
      <c r="O479" s="83"/>
      <c r="P479" s="62"/>
    </row>
    <row r="480" spans="9:16" s="61" customFormat="1" hidden="1" x14ac:dyDescent="0.35">
      <c r="I480" s="116"/>
      <c r="L480" s="62"/>
      <c r="M480" s="62"/>
      <c r="N480" s="83"/>
      <c r="O480" s="83"/>
      <c r="P480" s="62"/>
    </row>
    <row r="481" spans="9:16" s="61" customFormat="1" hidden="1" x14ac:dyDescent="0.35">
      <c r="I481" s="116"/>
      <c r="L481" s="62"/>
      <c r="M481" s="62"/>
      <c r="N481" s="83"/>
      <c r="O481" s="83"/>
      <c r="P481" s="62"/>
    </row>
    <row r="482" spans="9:16" s="61" customFormat="1" hidden="1" x14ac:dyDescent="0.35">
      <c r="I482" s="116"/>
      <c r="L482" s="62"/>
      <c r="M482" s="62"/>
      <c r="N482" s="83"/>
      <c r="O482" s="83"/>
      <c r="P482" s="62"/>
    </row>
    <row r="483" spans="9:16" s="61" customFormat="1" hidden="1" x14ac:dyDescent="0.35">
      <c r="I483" s="116"/>
      <c r="L483" s="62"/>
      <c r="M483" s="62"/>
      <c r="N483" s="83"/>
      <c r="O483" s="83"/>
      <c r="P483" s="62"/>
    </row>
    <row r="484" spans="9:16" s="61" customFormat="1" hidden="1" x14ac:dyDescent="0.35">
      <c r="I484" s="116"/>
      <c r="L484" s="62"/>
      <c r="M484" s="62"/>
      <c r="N484" s="83"/>
      <c r="O484" s="83"/>
      <c r="P484" s="62"/>
    </row>
    <row r="485" spans="9:16" s="61" customFormat="1" hidden="1" x14ac:dyDescent="0.35">
      <c r="I485" s="116"/>
      <c r="L485" s="62"/>
      <c r="M485" s="62"/>
      <c r="N485" s="83"/>
      <c r="O485" s="83"/>
      <c r="P485" s="62"/>
    </row>
    <row r="486" spans="9:16" s="61" customFormat="1" hidden="1" x14ac:dyDescent="0.35">
      <c r="I486" s="116"/>
      <c r="L486" s="62"/>
      <c r="M486" s="62"/>
      <c r="N486" s="83"/>
      <c r="O486" s="83"/>
      <c r="P486" s="62"/>
    </row>
    <row r="487" spans="9:16" s="61" customFormat="1" hidden="1" x14ac:dyDescent="0.35">
      <c r="I487" s="116"/>
      <c r="L487" s="62"/>
      <c r="M487" s="62"/>
      <c r="N487" s="83"/>
      <c r="O487" s="83"/>
      <c r="P487" s="62"/>
    </row>
    <row r="488" spans="9:16" s="61" customFormat="1" hidden="1" x14ac:dyDescent="0.35">
      <c r="I488" s="116"/>
      <c r="L488" s="62"/>
      <c r="M488" s="62"/>
      <c r="N488" s="83"/>
      <c r="O488" s="83"/>
      <c r="P488" s="62"/>
    </row>
    <row r="489" spans="9:16" s="61" customFormat="1" hidden="1" x14ac:dyDescent="0.35">
      <c r="I489" s="116"/>
      <c r="L489" s="62"/>
      <c r="M489" s="62"/>
      <c r="N489" s="83"/>
      <c r="O489" s="83"/>
      <c r="P489" s="62"/>
    </row>
    <row r="490" spans="9:16" s="61" customFormat="1" hidden="1" x14ac:dyDescent="0.35">
      <c r="I490" s="116"/>
      <c r="L490" s="62"/>
      <c r="M490" s="62"/>
      <c r="N490" s="83"/>
      <c r="O490" s="83"/>
      <c r="P490" s="62"/>
    </row>
    <row r="491" spans="9:16" s="61" customFormat="1" hidden="1" x14ac:dyDescent="0.35">
      <c r="I491" s="116"/>
      <c r="L491" s="62"/>
      <c r="M491" s="62"/>
      <c r="N491" s="83"/>
      <c r="O491" s="83"/>
      <c r="P491" s="62"/>
    </row>
    <row r="492" spans="9:16" s="61" customFormat="1" hidden="1" x14ac:dyDescent="0.35">
      <c r="I492" s="116"/>
      <c r="L492" s="62"/>
      <c r="M492" s="62"/>
      <c r="N492" s="83"/>
      <c r="O492" s="83"/>
      <c r="P492" s="62"/>
    </row>
    <row r="493" spans="9:16" s="61" customFormat="1" hidden="1" x14ac:dyDescent="0.35">
      <c r="I493" s="116"/>
      <c r="L493" s="62"/>
      <c r="M493" s="62"/>
      <c r="N493" s="83"/>
      <c r="O493" s="83"/>
      <c r="P493" s="62"/>
    </row>
    <row r="494" spans="9:16" s="61" customFormat="1" hidden="1" x14ac:dyDescent="0.35">
      <c r="I494" s="116"/>
      <c r="L494" s="62"/>
      <c r="M494" s="62"/>
      <c r="N494" s="83"/>
      <c r="O494" s="83"/>
      <c r="P494" s="62"/>
    </row>
    <row r="495" spans="9:16" s="61" customFormat="1" hidden="1" x14ac:dyDescent="0.35">
      <c r="I495" s="116"/>
      <c r="L495" s="62"/>
      <c r="M495" s="62"/>
      <c r="N495" s="83"/>
      <c r="O495" s="83"/>
      <c r="P495" s="62"/>
    </row>
    <row r="496" spans="9:16" s="61" customFormat="1" hidden="1" x14ac:dyDescent="0.35">
      <c r="I496" s="116"/>
      <c r="L496" s="62"/>
      <c r="M496" s="62"/>
      <c r="N496" s="83"/>
      <c r="O496" s="83"/>
      <c r="P496" s="62"/>
    </row>
    <row r="497" spans="9:16" s="61" customFormat="1" hidden="1" x14ac:dyDescent="0.35">
      <c r="I497" s="116"/>
      <c r="L497" s="62"/>
      <c r="M497" s="62"/>
      <c r="N497" s="83"/>
      <c r="O497" s="83"/>
      <c r="P497" s="62"/>
    </row>
    <row r="498" spans="9:16" s="61" customFormat="1" hidden="1" x14ac:dyDescent="0.35">
      <c r="I498" s="116"/>
      <c r="L498" s="62"/>
      <c r="M498" s="62"/>
      <c r="N498" s="83"/>
      <c r="O498" s="83"/>
      <c r="P498" s="62"/>
    </row>
    <row r="499" spans="9:16" s="61" customFormat="1" hidden="1" x14ac:dyDescent="0.35">
      <c r="I499" s="116"/>
      <c r="L499" s="62"/>
      <c r="M499" s="62"/>
      <c r="N499" s="83"/>
      <c r="O499" s="83"/>
      <c r="P499" s="62"/>
    </row>
    <row r="500" spans="9:16" s="61" customFormat="1" hidden="1" x14ac:dyDescent="0.35">
      <c r="I500" s="116"/>
      <c r="L500" s="62"/>
      <c r="M500" s="62"/>
      <c r="N500" s="83"/>
      <c r="O500" s="83"/>
      <c r="P500" s="62"/>
    </row>
    <row r="501" spans="9:16" s="61" customFormat="1" hidden="1" x14ac:dyDescent="0.35">
      <c r="I501" s="116"/>
      <c r="L501" s="62"/>
      <c r="M501" s="62"/>
      <c r="N501" s="83"/>
      <c r="O501" s="83"/>
      <c r="P501" s="62"/>
    </row>
    <row r="502" spans="9:16" s="61" customFormat="1" hidden="1" x14ac:dyDescent="0.35">
      <c r="I502" s="116"/>
      <c r="L502" s="62"/>
      <c r="M502" s="62"/>
      <c r="N502" s="83"/>
      <c r="O502" s="83"/>
      <c r="P502" s="62"/>
    </row>
    <row r="503" spans="9:16" s="61" customFormat="1" hidden="1" x14ac:dyDescent="0.35">
      <c r="I503" s="116"/>
      <c r="L503" s="62"/>
      <c r="M503" s="62"/>
      <c r="N503" s="83"/>
      <c r="O503" s="83"/>
      <c r="P503" s="62"/>
    </row>
    <row r="504" spans="9:16" s="61" customFormat="1" hidden="1" x14ac:dyDescent="0.35">
      <c r="I504" s="116"/>
      <c r="L504" s="62"/>
      <c r="M504" s="62"/>
      <c r="N504" s="83"/>
      <c r="O504" s="83"/>
      <c r="P504" s="62"/>
    </row>
    <row r="505" spans="9:16" s="61" customFormat="1" hidden="1" x14ac:dyDescent="0.35">
      <c r="I505" s="116"/>
      <c r="L505" s="62"/>
      <c r="M505" s="62"/>
      <c r="N505" s="83"/>
      <c r="O505" s="83"/>
      <c r="P505" s="62"/>
    </row>
    <row r="506" spans="9:16" s="61" customFormat="1" hidden="1" x14ac:dyDescent="0.35">
      <c r="I506" s="116"/>
      <c r="L506" s="62"/>
      <c r="M506" s="62"/>
      <c r="N506" s="83"/>
      <c r="O506" s="83"/>
      <c r="P506" s="62"/>
    </row>
    <row r="507" spans="9:16" s="61" customFormat="1" hidden="1" x14ac:dyDescent="0.35">
      <c r="I507" s="116"/>
      <c r="L507" s="62"/>
      <c r="M507" s="62"/>
      <c r="N507" s="83"/>
      <c r="O507" s="83"/>
      <c r="P507" s="62"/>
    </row>
    <row r="508" spans="9:16" s="61" customFormat="1" hidden="1" x14ac:dyDescent="0.35">
      <c r="I508" s="116"/>
      <c r="L508" s="62"/>
      <c r="M508" s="62"/>
      <c r="N508" s="83"/>
      <c r="O508" s="83"/>
      <c r="P508" s="62"/>
    </row>
    <row r="509" spans="9:16" s="61" customFormat="1" hidden="1" x14ac:dyDescent="0.35">
      <c r="I509" s="116"/>
      <c r="L509" s="62"/>
      <c r="M509" s="62"/>
      <c r="N509" s="83"/>
      <c r="O509" s="83"/>
      <c r="P509" s="62"/>
    </row>
    <row r="510" spans="9:16" s="61" customFormat="1" hidden="1" x14ac:dyDescent="0.35">
      <c r="I510" s="116"/>
      <c r="L510" s="62"/>
      <c r="M510" s="62"/>
      <c r="N510" s="83"/>
      <c r="O510" s="83"/>
      <c r="P510" s="62"/>
    </row>
    <row r="511" spans="9:16" s="61" customFormat="1" hidden="1" x14ac:dyDescent="0.35">
      <c r="I511" s="116"/>
      <c r="L511" s="62"/>
      <c r="M511" s="62"/>
      <c r="N511" s="83"/>
      <c r="O511" s="83"/>
      <c r="P511" s="62"/>
    </row>
    <row r="512" spans="9:16" s="61" customFormat="1" hidden="1" x14ac:dyDescent="0.35">
      <c r="I512" s="116"/>
      <c r="L512" s="62"/>
      <c r="M512" s="62"/>
      <c r="N512" s="83"/>
      <c r="O512" s="83"/>
      <c r="P512" s="62"/>
    </row>
    <row r="513" spans="9:16" s="61" customFormat="1" hidden="1" x14ac:dyDescent="0.35">
      <c r="I513" s="116"/>
      <c r="L513" s="62"/>
      <c r="M513" s="62"/>
      <c r="N513" s="83"/>
      <c r="O513" s="83"/>
      <c r="P513" s="62"/>
    </row>
    <row r="514" spans="9:16" s="61" customFormat="1" hidden="1" x14ac:dyDescent="0.35">
      <c r="I514" s="116"/>
      <c r="L514" s="62"/>
      <c r="M514" s="62"/>
      <c r="N514" s="83"/>
      <c r="O514" s="83"/>
      <c r="P514" s="62"/>
    </row>
    <row r="515" spans="9:16" s="61" customFormat="1" hidden="1" x14ac:dyDescent="0.35">
      <c r="I515" s="116"/>
      <c r="L515" s="62"/>
      <c r="M515" s="62"/>
      <c r="N515" s="83"/>
      <c r="O515" s="83"/>
      <c r="P515" s="62"/>
    </row>
    <row r="516" spans="9:16" s="61" customFormat="1" hidden="1" x14ac:dyDescent="0.35">
      <c r="I516" s="116"/>
      <c r="L516" s="62"/>
      <c r="M516" s="62"/>
      <c r="N516" s="83"/>
      <c r="O516" s="83"/>
      <c r="P516" s="62"/>
    </row>
    <row r="517" spans="9:16" s="61" customFormat="1" hidden="1" x14ac:dyDescent="0.35">
      <c r="I517" s="116"/>
      <c r="L517" s="62"/>
      <c r="M517" s="62"/>
      <c r="N517" s="83"/>
      <c r="O517" s="83"/>
      <c r="P517" s="62"/>
    </row>
    <row r="518" spans="9:16" s="61" customFormat="1" hidden="1" x14ac:dyDescent="0.35">
      <c r="I518" s="116"/>
      <c r="L518" s="62"/>
      <c r="M518" s="62"/>
      <c r="N518" s="83"/>
      <c r="O518" s="83"/>
      <c r="P518" s="62"/>
    </row>
    <row r="519" spans="9:16" s="61" customFormat="1" hidden="1" x14ac:dyDescent="0.35">
      <c r="I519" s="116"/>
      <c r="L519" s="62"/>
      <c r="M519" s="62"/>
      <c r="N519" s="83"/>
      <c r="O519" s="83"/>
      <c r="P519" s="62"/>
    </row>
    <row r="520" spans="9:16" s="61" customFormat="1" hidden="1" x14ac:dyDescent="0.35">
      <c r="I520" s="116"/>
      <c r="L520" s="62"/>
      <c r="M520" s="62"/>
      <c r="N520" s="83"/>
      <c r="O520" s="83"/>
      <c r="P520" s="62"/>
    </row>
    <row r="521" spans="9:16" s="61" customFormat="1" hidden="1" x14ac:dyDescent="0.35">
      <c r="I521" s="116"/>
      <c r="L521" s="62"/>
      <c r="M521" s="62"/>
      <c r="N521" s="83"/>
      <c r="O521" s="83"/>
      <c r="P521" s="62"/>
    </row>
    <row r="522" spans="9:16" s="61" customFormat="1" hidden="1" x14ac:dyDescent="0.35">
      <c r="I522" s="116"/>
      <c r="L522" s="62"/>
      <c r="M522" s="62"/>
      <c r="N522" s="83"/>
      <c r="O522" s="83"/>
      <c r="P522" s="62"/>
    </row>
    <row r="523" spans="9:16" s="61" customFormat="1" hidden="1" x14ac:dyDescent="0.35">
      <c r="I523" s="116"/>
      <c r="L523" s="62"/>
      <c r="M523" s="62"/>
      <c r="N523" s="83"/>
      <c r="O523" s="83"/>
      <c r="P523" s="62"/>
    </row>
    <row r="524" spans="9:16" s="61" customFormat="1" hidden="1" x14ac:dyDescent="0.35">
      <c r="I524" s="116"/>
      <c r="L524" s="62"/>
      <c r="M524" s="62"/>
      <c r="N524" s="83"/>
      <c r="O524" s="83"/>
      <c r="P524" s="62"/>
    </row>
    <row r="525" spans="9:16" s="61" customFormat="1" hidden="1" x14ac:dyDescent="0.35">
      <c r="I525" s="116"/>
      <c r="L525" s="62"/>
      <c r="M525" s="62"/>
      <c r="N525" s="83"/>
      <c r="O525" s="83"/>
      <c r="P525" s="62"/>
    </row>
    <row r="526" spans="9:16" s="61" customFormat="1" hidden="1" x14ac:dyDescent="0.35">
      <c r="I526" s="116"/>
      <c r="L526" s="62"/>
      <c r="M526" s="62"/>
      <c r="N526" s="83"/>
      <c r="O526" s="83"/>
      <c r="P526" s="62"/>
    </row>
    <row r="527" spans="9:16" s="61" customFormat="1" hidden="1" x14ac:dyDescent="0.35">
      <c r="I527" s="116"/>
      <c r="L527" s="62"/>
      <c r="M527" s="62"/>
      <c r="N527" s="83"/>
      <c r="O527" s="83"/>
      <c r="P527" s="62"/>
    </row>
    <row r="528" spans="9:16" s="61" customFormat="1" hidden="1" x14ac:dyDescent="0.35">
      <c r="I528" s="116"/>
      <c r="L528" s="62"/>
      <c r="M528" s="62"/>
      <c r="N528" s="83"/>
      <c r="O528" s="83"/>
      <c r="P528" s="62"/>
    </row>
    <row r="529" spans="9:16" s="61" customFormat="1" hidden="1" x14ac:dyDescent="0.35">
      <c r="I529" s="116"/>
      <c r="L529" s="62"/>
      <c r="M529" s="62"/>
      <c r="N529" s="83"/>
      <c r="O529" s="83"/>
      <c r="P529" s="62"/>
    </row>
    <row r="530" spans="9:16" s="61" customFormat="1" hidden="1" x14ac:dyDescent="0.35">
      <c r="I530" s="116"/>
      <c r="L530" s="62"/>
      <c r="M530" s="62"/>
      <c r="N530" s="83"/>
      <c r="O530" s="83"/>
      <c r="P530" s="62"/>
    </row>
    <row r="531" spans="9:16" s="61" customFormat="1" hidden="1" x14ac:dyDescent="0.35">
      <c r="I531" s="116"/>
      <c r="L531" s="62"/>
      <c r="M531" s="62"/>
      <c r="N531" s="83"/>
      <c r="O531" s="83"/>
      <c r="P531" s="62"/>
    </row>
    <row r="532" spans="9:16" s="61" customFormat="1" hidden="1" x14ac:dyDescent="0.35">
      <c r="I532" s="116"/>
      <c r="L532" s="62"/>
      <c r="M532" s="62"/>
      <c r="N532" s="83"/>
      <c r="O532" s="83"/>
      <c r="P532" s="62"/>
    </row>
    <row r="533" spans="9:16" s="61" customFormat="1" hidden="1" x14ac:dyDescent="0.35">
      <c r="I533" s="116"/>
      <c r="L533" s="62"/>
      <c r="M533" s="62"/>
      <c r="N533" s="83"/>
      <c r="O533" s="83"/>
      <c r="P533" s="62"/>
    </row>
    <row r="534" spans="9:16" s="61" customFormat="1" hidden="1" x14ac:dyDescent="0.35">
      <c r="I534" s="116"/>
      <c r="L534" s="62"/>
      <c r="M534" s="62"/>
      <c r="N534" s="83"/>
      <c r="O534" s="83"/>
      <c r="P534" s="62"/>
    </row>
    <row r="535" spans="9:16" s="61" customFormat="1" hidden="1" x14ac:dyDescent="0.35">
      <c r="I535" s="116"/>
      <c r="L535" s="62"/>
      <c r="M535" s="62"/>
      <c r="N535" s="83"/>
      <c r="O535" s="83"/>
      <c r="P535" s="62"/>
    </row>
    <row r="536" spans="9:16" s="61" customFormat="1" hidden="1" x14ac:dyDescent="0.35">
      <c r="I536" s="116"/>
      <c r="L536" s="62"/>
      <c r="M536" s="62"/>
      <c r="N536" s="83"/>
      <c r="O536" s="83"/>
      <c r="P536" s="62"/>
    </row>
    <row r="537" spans="9:16" s="61" customFormat="1" hidden="1" x14ac:dyDescent="0.35">
      <c r="I537" s="116"/>
      <c r="L537" s="62"/>
      <c r="M537" s="62"/>
      <c r="N537" s="83"/>
      <c r="O537" s="83"/>
      <c r="P537" s="62"/>
    </row>
    <row r="538" spans="9:16" s="61" customFormat="1" hidden="1" x14ac:dyDescent="0.35">
      <c r="I538" s="116"/>
      <c r="L538" s="62"/>
      <c r="M538" s="62"/>
      <c r="N538" s="83"/>
      <c r="O538" s="83"/>
      <c r="P538" s="62"/>
    </row>
    <row r="539" spans="9:16" s="61" customFormat="1" hidden="1" x14ac:dyDescent="0.35">
      <c r="I539" s="116"/>
      <c r="L539" s="62"/>
      <c r="M539" s="62"/>
      <c r="N539" s="83"/>
      <c r="O539" s="83"/>
      <c r="P539" s="62"/>
    </row>
    <row r="540" spans="9:16" s="61" customFormat="1" hidden="1" x14ac:dyDescent="0.35">
      <c r="I540" s="116"/>
      <c r="L540" s="62"/>
      <c r="M540" s="62"/>
      <c r="N540" s="83"/>
      <c r="O540" s="83"/>
      <c r="P540" s="62"/>
    </row>
    <row r="541" spans="9:16" s="61" customFormat="1" hidden="1" x14ac:dyDescent="0.35">
      <c r="I541" s="116"/>
      <c r="L541" s="62"/>
      <c r="M541" s="62"/>
      <c r="N541" s="83"/>
      <c r="O541" s="83"/>
      <c r="P541" s="62"/>
    </row>
    <row r="542" spans="9:16" s="61" customFormat="1" hidden="1" x14ac:dyDescent="0.35">
      <c r="I542" s="116"/>
      <c r="L542" s="62"/>
      <c r="M542" s="62"/>
      <c r="N542" s="83"/>
      <c r="O542" s="83"/>
      <c r="P542" s="62"/>
    </row>
    <row r="543" spans="9:16" s="61" customFormat="1" hidden="1" x14ac:dyDescent="0.35">
      <c r="I543" s="116"/>
      <c r="L543" s="62"/>
      <c r="M543" s="62"/>
      <c r="N543" s="83"/>
      <c r="O543" s="83"/>
      <c r="P543" s="62"/>
    </row>
    <row r="544" spans="9:16" s="61" customFormat="1" hidden="1" x14ac:dyDescent="0.35">
      <c r="I544" s="116"/>
      <c r="L544" s="62"/>
      <c r="M544" s="62"/>
      <c r="N544" s="83"/>
      <c r="O544" s="83"/>
      <c r="P544" s="62"/>
    </row>
    <row r="545" spans="9:16" s="61" customFormat="1" hidden="1" x14ac:dyDescent="0.35">
      <c r="I545" s="116"/>
      <c r="L545" s="62"/>
      <c r="M545" s="62"/>
      <c r="N545" s="83"/>
      <c r="O545" s="83"/>
      <c r="P545" s="62"/>
    </row>
    <row r="546" spans="9:16" s="61" customFormat="1" hidden="1" x14ac:dyDescent="0.35">
      <c r="I546" s="116"/>
      <c r="L546" s="62"/>
      <c r="M546" s="62"/>
      <c r="N546" s="83"/>
      <c r="O546" s="83"/>
      <c r="P546" s="62"/>
    </row>
    <row r="547" spans="9:16" s="61" customFormat="1" hidden="1" x14ac:dyDescent="0.35">
      <c r="I547" s="116"/>
      <c r="L547" s="62"/>
      <c r="M547" s="62"/>
      <c r="N547" s="83"/>
      <c r="O547" s="83"/>
      <c r="P547" s="62"/>
    </row>
    <row r="548" spans="9:16" s="61" customFormat="1" hidden="1" x14ac:dyDescent="0.35">
      <c r="I548" s="116"/>
      <c r="L548" s="62"/>
      <c r="M548" s="62"/>
      <c r="N548" s="83"/>
      <c r="O548" s="83"/>
      <c r="P548" s="62"/>
    </row>
    <row r="549" spans="9:16" s="61" customFormat="1" hidden="1" x14ac:dyDescent="0.35">
      <c r="I549" s="116"/>
      <c r="L549" s="62"/>
      <c r="M549" s="62"/>
      <c r="N549" s="83"/>
      <c r="O549" s="83"/>
      <c r="P549" s="62"/>
    </row>
    <row r="550" spans="9:16" s="61" customFormat="1" hidden="1" x14ac:dyDescent="0.35">
      <c r="I550" s="116"/>
      <c r="L550" s="62"/>
      <c r="M550" s="62"/>
      <c r="N550" s="83"/>
      <c r="O550" s="83"/>
      <c r="P550" s="62"/>
    </row>
    <row r="551" spans="9:16" s="61" customFormat="1" hidden="1" x14ac:dyDescent="0.35">
      <c r="I551" s="116"/>
      <c r="L551" s="62"/>
      <c r="M551" s="62"/>
      <c r="N551" s="83"/>
      <c r="O551" s="83"/>
      <c r="P551" s="62"/>
    </row>
    <row r="552" spans="9:16" s="61" customFormat="1" hidden="1" x14ac:dyDescent="0.35">
      <c r="I552" s="116"/>
      <c r="L552" s="62"/>
      <c r="M552" s="62"/>
      <c r="N552" s="83"/>
      <c r="O552" s="83"/>
      <c r="P552" s="62"/>
    </row>
    <row r="553" spans="9:16" s="61" customFormat="1" hidden="1" x14ac:dyDescent="0.35">
      <c r="I553" s="116"/>
      <c r="L553" s="62"/>
      <c r="M553" s="62"/>
      <c r="N553" s="83"/>
      <c r="O553" s="83"/>
      <c r="P553" s="62"/>
    </row>
    <row r="554" spans="9:16" s="61" customFormat="1" hidden="1" x14ac:dyDescent="0.35">
      <c r="I554" s="116"/>
      <c r="L554" s="62"/>
      <c r="M554" s="62"/>
      <c r="N554" s="83"/>
      <c r="O554" s="83"/>
      <c r="P554" s="62"/>
    </row>
    <row r="555" spans="9:16" s="61" customFormat="1" hidden="1" x14ac:dyDescent="0.35">
      <c r="I555" s="116"/>
      <c r="L555" s="62"/>
      <c r="M555" s="62"/>
      <c r="N555" s="83"/>
      <c r="O555" s="83"/>
      <c r="P555" s="62"/>
    </row>
    <row r="556" spans="9:16" s="61" customFormat="1" hidden="1" x14ac:dyDescent="0.35">
      <c r="I556" s="116"/>
      <c r="L556" s="62"/>
      <c r="M556" s="62"/>
      <c r="N556" s="83"/>
      <c r="O556" s="83"/>
      <c r="P556" s="62"/>
    </row>
    <row r="557" spans="9:16" s="61" customFormat="1" hidden="1" x14ac:dyDescent="0.35">
      <c r="I557" s="116"/>
      <c r="L557" s="62"/>
      <c r="M557" s="62"/>
      <c r="N557" s="83"/>
      <c r="O557" s="83"/>
      <c r="P557" s="62"/>
    </row>
    <row r="558" spans="9:16" s="61" customFormat="1" hidden="1" x14ac:dyDescent="0.35">
      <c r="I558" s="116"/>
      <c r="L558" s="62"/>
      <c r="M558" s="62"/>
      <c r="N558" s="83"/>
      <c r="O558" s="83"/>
      <c r="P558" s="62"/>
    </row>
    <row r="559" spans="9:16" s="61" customFormat="1" hidden="1" x14ac:dyDescent="0.35">
      <c r="I559" s="116"/>
      <c r="L559" s="62"/>
      <c r="M559" s="62"/>
      <c r="N559" s="83"/>
      <c r="O559" s="83"/>
      <c r="P559" s="62"/>
    </row>
    <row r="560" spans="9:16" s="61" customFormat="1" hidden="1" x14ac:dyDescent="0.35">
      <c r="I560" s="116"/>
      <c r="L560" s="62"/>
      <c r="M560" s="62"/>
      <c r="N560" s="83"/>
      <c r="O560" s="83"/>
      <c r="P560" s="62"/>
    </row>
    <row r="561" spans="9:16" s="61" customFormat="1" hidden="1" x14ac:dyDescent="0.35">
      <c r="I561" s="116"/>
      <c r="L561" s="62"/>
      <c r="M561" s="62"/>
      <c r="N561" s="83"/>
      <c r="O561" s="83"/>
      <c r="P561" s="62"/>
    </row>
    <row r="562" spans="9:16" s="61" customFormat="1" hidden="1" x14ac:dyDescent="0.35">
      <c r="I562" s="116"/>
      <c r="L562" s="62"/>
      <c r="M562" s="62"/>
      <c r="N562" s="83"/>
      <c r="O562" s="83"/>
      <c r="P562" s="62"/>
    </row>
    <row r="563" spans="9:16" s="61" customFormat="1" hidden="1" x14ac:dyDescent="0.35">
      <c r="I563" s="116"/>
      <c r="L563" s="62"/>
      <c r="M563" s="62"/>
      <c r="N563" s="83"/>
      <c r="O563" s="83"/>
      <c r="P563" s="62"/>
    </row>
    <row r="564" spans="9:16" s="61" customFormat="1" hidden="1" x14ac:dyDescent="0.35">
      <c r="I564" s="116"/>
      <c r="L564" s="62"/>
      <c r="M564" s="62"/>
      <c r="N564" s="83"/>
      <c r="O564" s="83"/>
      <c r="P564" s="62"/>
    </row>
    <row r="565" spans="9:16" s="61" customFormat="1" hidden="1" x14ac:dyDescent="0.35">
      <c r="I565" s="116"/>
      <c r="L565" s="62"/>
      <c r="M565" s="62"/>
      <c r="N565" s="83"/>
      <c r="O565" s="83"/>
      <c r="P565" s="62"/>
    </row>
    <row r="566" spans="9:16" s="61" customFormat="1" hidden="1" x14ac:dyDescent="0.35">
      <c r="I566" s="116"/>
      <c r="L566" s="62"/>
      <c r="M566" s="62"/>
      <c r="N566" s="83"/>
      <c r="O566" s="83"/>
      <c r="P566" s="62"/>
    </row>
    <row r="567" spans="9:16" s="61" customFormat="1" hidden="1" x14ac:dyDescent="0.35">
      <c r="I567" s="116"/>
      <c r="L567" s="62"/>
      <c r="M567" s="62"/>
      <c r="N567" s="83"/>
      <c r="O567" s="83"/>
      <c r="P567" s="62"/>
    </row>
    <row r="568" spans="9:16" s="61" customFormat="1" hidden="1" x14ac:dyDescent="0.35">
      <c r="I568" s="116"/>
      <c r="L568" s="62"/>
      <c r="M568" s="62"/>
      <c r="N568" s="83"/>
      <c r="O568" s="83"/>
      <c r="P568" s="62"/>
    </row>
    <row r="569" spans="9:16" s="61" customFormat="1" hidden="1" x14ac:dyDescent="0.35">
      <c r="I569" s="116"/>
      <c r="L569" s="62"/>
      <c r="M569" s="62"/>
      <c r="N569" s="83"/>
      <c r="O569" s="83"/>
      <c r="P569" s="62"/>
    </row>
    <row r="570" spans="9:16" s="61" customFormat="1" hidden="1" x14ac:dyDescent="0.35">
      <c r="I570" s="116"/>
      <c r="L570" s="62"/>
      <c r="M570" s="62"/>
      <c r="N570" s="83"/>
      <c r="O570" s="83"/>
      <c r="P570" s="62"/>
    </row>
    <row r="571" spans="9:16" s="61" customFormat="1" hidden="1" x14ac:dyDescent="0.35">
      <c r="I571" s="116"/>
      <c r="L571" s="62"/>
      <c r="M571" s="62"/>
      <c r="N571" s="83"/>
      <c r="O571" s="83"/>
      <c r="P571" s="62"/>
    </row>
    <row r="572" spans="9:16" s="61" customFormat="1" hidden="1" x14ac:dyDescent="0.35">
      <c r="I572" s="116"/>
      <c r="L572" s="62"/>
      <c r="M572" s="62"/>
      <c r="N572" s="83"/>
      <c r="O572" s="83"/>
      <c r="P572" s="62"/>
    </row>
    <row r="573" spans="9:16" s="61" customFormat="1" hidden="1" x14ac:dyDescent="0.35">
      <c r="I573" s="116"/>
      <c r="L573" s="62"/>
      <c r="M573" s="62"/>
      <c r="N573" s="83"/>
      <c r="O573" s="83"/>
      <c r="P573" s="62"/>
    </row>
    <row r="574" spans="9:16" s="61" customFormat="1" hidden="1" x14ac:dyDescent="0.35">
      <c r="I574" s="116"/>
      <c r="L574" s="62"/>
      <c r="M574" s="62"/>
      <c r="N574" s="83"/>
      <c r="O574" s="83"/>
      <c r="P574" s="62"/>
    </row>
    <row r="575" spans="9:16" s="61" customFormat="1" hidden="1" x14ac:dyDescent="0.35">
      <c r="I575" s="116"/>
      <c r="L575" s="62"/>
      <c r="M575" s="62"/>
      <c r="N575" s="83"/>
      <c r="O575" s="83"/>
      <c r="P575" s="62"/>
    </row>
    <row r="576" spans="9:16" s="61" customFormat="1" hidden="1" x14ac:dyDescent="0.35">
      <c r="I576" s="116"/>
      <c r="L576" s="62"/>
      <c r="M576" s="62"/>
      <c r="N576" s="83"/>
      <c r="O576" s="83"/>
      <c r="P576" s="62"/>
    </row>
    <row r="577" spans="9:16" s="61" customFormat="1" hidden="1" x14ac:dyDescent="0.35">
      <c r="I577" s="116"/>
      <c r="L577" s="62"/>
      <c r="M577" s="62"/>
      <c r="N577" s="83"/>
      <c r="O577" s="83"/>
      <c r="P577" s="62"/>
    </row>
    <row r="578" spans="9:16" s="61" customFormat="1" hidden="1" x14ac:dyDescent="0.35">
      <c r="I578" s="116"/>
      <c r="L578" s="62"/>
      <c r="M578" s="62"/>
      <c r="N578" s="83"/>
      <c r="O578" s="83"/>
      <c r="P578" s="62"/>
    </row>
    <row r="579" spans="9:16" s="61" customFormat="1" hidden="1" x14ac:dyDescent="0.35">
      <c r="I579" s="116"/>
      <c r="L579" s="62"/>
      <c r="M579" s="62"/>
      <c r="N579" s="83"/>
      <c r="O579" s="83"/>
      <c r="P579" s="62"/>
    </row>
    <row r="580" spans="9:16" s="61" customFormat="1" hidden="1" x14ac:dyDescent="0.35">
      <c r="I580" s="116"/>
      <c r="L580" s="62"/>
      <c r="M580" s="62"/>
      <c r="N580" s="83"/>
      <c r="O580" s="83"/>
      <c r="P580" s="62"/>
    </row>
    <row r="581" spans="9:16" s="61" customFormat="1" hidden="1" x14ac:dyDescent="0.35">
      <c r="I581" s="116"/>
      <c r="L581" s="62"/>
      <c r="M581" s="62"/>
      <c r="N581" s="83"/>
      <c r="O581" s="83"/>
      <c r="P581" s="62"/>
    </row>
    <row r="582" spans="9:16" s="61" customFormat="1" hidden="1" x14ac:dyDescent="0.35">
      <c r="I582" s="116"/>
      <c r="L582" s="62"/>
      <c r="M582" s="62"/>
      <c r="N582" s="83"/>
      <c r="O582" s="83"/>
      <c r="P582" s="62"/>
    </row>
    <row r="583" spans="9:16" s="61" customFormat="1" hidden="1" x14ac:dyDescent="0.35">
      <c r="I583" s="116"/>
      <c r="L583" s="62"/>
      <c r="M583" s="62"/>
      <c r="N583" s="83"/>
      <c r="O583" s="83"/>
      <c r="P583" s="62"/>
    </row>
    <row r="584" spans="9:16" s="61" customFormat="1" hidden="1" x14ac:dyDescent="0.35">
      <c r="I584" s="116"/>
      <c r="L584" s="62"/>
      <c r="M584" s="62"/>
      <c r="N584" s="83"/>
      <c r="O584" s="83"/>
      <c r="P584" s="62"/>
    </row>
    <row r="585" spans="9:16" s="61" customFormat="1" hidden="1" x14ac:dyDescent="0.35">
      <c r="I585" s="116"/>
      <c r="L585" s="62"/>
      <c r="M585" s="62"/>
      <c r="N585" s="83"/>
      <c r="O585" s="83"/>
      <c r="P585" s="62"/>
    </row>
    <row r="586" spans="9:16" s="61" customFormat="1" hidden="1" x14ac:dyDescent="0.35">
      <c r="I586" s="116"/>
      <c r="L586" s="62"/>
      <c r="M586" s="62"/>
      <c r="N586" s="83"/>
      <c r="O586" s="83"/>
      <c r="P586" s="62"/>
    </row>
    <row r="587" spans="9:16" s="61" customFormat="1" hidden="1" x14ac:dyDescent="0.35">
      <c r="I587" s="116"/>
      <c r="L587" s="62"/>
      <c r="M587" s="62"/>
      <c r="N587" s="83"/>
      <c r="O587" s="83"/>
      <c r="P587" s="62"/>
    </row>
    <row r="588" spans="9:16" s="61" customFormat="1" hidden="1" x14ac:dyDescent="0.35">
      <c r="I588" s="116"/>
      <c r="L588" s="62"/>
      <c r="M588" s="62"/>
      <c r="N588" s="83"/>
      <c r="O588" s="83"/>
      <c r="P588" s="62"/>
    </row>
    <row r="589" spans="9:16" s="61" customFormat="1" hidden="1" x14ac:dyDescent="0.35">
      <c r="I589" s="116"/>
      <c r="L589" s="62"/>
      <c r="M589" s="62"/>
      <c r="N589" s="83"/>
      <c r="O589" s="83"/>
      <c r="P589" s="62"/>
    </row>
    <row r="590" spans="9:16" s="61" customFormat="1" hidden="1" x14ac:dyDescent="0.35">
      <c r="I590" s="116"/>
      <c r="L590" s="62"/>
      <c r="M590" s="62"/>
      <c r="N590" s="83"/>
      <c r="O590" s="83"/>
      <c r="P590" s="62"/>
    </row>
    <row r="591" spans="9:16" s="61" customFormat="1" hidden="1" x14ac:dyDescent="0.35">
      <c r="I591" s="116"/>
      <c r="L591" s="62"/>
      <c r="M591" s="62"/>
      <c r="N591" s="83"/>
      <c r="O591" s="83"/>
      <c r="P591" s="62"/>
    </row>
    <row r="592" spans="9:16" s="61" customFormat="1" hidden="1" x14ac:dyDescent="0.35">
      <c r="I592" s="116"/>
      <c r="L592" s="62"/>
      <c r="M592" s="62"/>
      <c r="N592" s="83"/>
      <c r="O592" s="83"/>
      <c r="P592" s="62"/>
    </row>
    <row r="593" spans="9:16" s="61" customFormat="1" hidden="1" x14ac:dyDescent="0.35">
      <c r="I593" s="116"/>
      <c r="L593" s="62"/>
      <c r="M593" s="62"/>
      <c r="N593" s="83"/>
      <c r="O593" s="83"/>
      <c r="P593" s="62"/>
    </row>
    <row r="594" spans="9:16" s="61" customFormat="1" hidden="1" x14ac:dyDescent="0.35">
      <c r="I594" s="116"/>
      <c r="L594" s="62"/>
      <c r="M594" s="62"/>
      <c r="N594" s="83"/>
      <c r="O594" s="83"/>
      <c r="P594" s="62"/>
    </row>
    <row r="595" spans="9:16" s="61" customFormat="1" hidden="1" x14ac:dyDescent="0.35">
      <c r="I595" s="116"/>
      <c r="L595" s="62"/>
      <c r="M595" s="62"/>
      <c r="N595" s="83"/>
      <c r="O595" s="83"/>
      <c r="P595" s="62"/>
    </row>
    <row r="596" spans="9:16" s="61" customFormat="1" hidden="1" x14ac:dyDescent="0.35">
      <c r="I596" s="116"/>
      <c r="L596" s="62"/>
      <c r="M596" s="62"/>
      <c r="N596" s="83"/>
      <c r="O596" s="83"/>
      <c r="P596" s="62"/>
    </row>
    <row r="597" spans="9:16" s="61" customFormat="1" hidden="1" x14ac:dyDescent="0.35">
      <c r="I597" s="116"/>
      <c r="L597" s="62"/>
      <c r="M597" s="62"/>
      <c r="N597" s="83"/>
      <c r="O597" s="83"/>
      <c r="P597" s="62"/>
    </row>
    <row r="598" spans="9:16" s="61" customFormat="1" hidden="1" x14ac:dyDescent="0.35">
      <c r="I598" s="116"/>
      <c r="L598" s="62"/>
      <c r="M598" s="62"/>
      <c r="N598" s="83"/>
      <c r="O598" s="83"/>
      <c r="P598" s="62"/>
    </row>
    <row r="599" spans="9:16" s="61" customFormat="1" hidden="1" x14ac:dyDescent="0.35">
      <c r="I599" s="116"/>
      <c r="L599" s="62"/>
      <c r="M599" s="62"/>
      <c r="N599" s="83"/>
      <c r="O599" s="83"/>
      <c r="P599" s="62"/>
    </row>
    <row r="600" spans="9:16" s="61" customFormat="1" hidden="1" x14ac:dyDescent="0.35">
      <c r="I600" s="116"/>
      <c r="L600" s="62"/>
      <c r="M600" s="62"/>
      <c r="N600" s="83"/>
      <c r="O600" s="83"/>
      <c r="P600" s="62"/>
    </row>
    <row r="601" spans="9:16" s="61" customFormat="1" hidden="1" x14ac:dyDescent="0.35">
      <c r="I601" s="116"/>
      <c r="L601" s="62"/>
      <c r="M601" s="62"/>
      <c r="N601" s="83"/>
      <c r="O601" s="83"/>
      <c r="P601" s="62"/>
    </row>
    <row r="602" spans="9:16" s="61" customFormat="1" hidden="1" x14ac:dyDescent="0.35">
      <c r="I602" s="116"/>
      <c r="L602" s="62"/>
      <c r="M602" s="62"/>
      <c r="N602" s="83"/>
      <c r="O602" s="83"/>
      <c r="P602" s="62"/>
    </row>
    <row r="603" spans="9:16" s="61" customFormat="1" hidden="1" x14ac:dyDescent="0.35">
      <c r="I603" s="116"/>
      <c r="L603" s="62"/>
      <c r="M603" s="62"/>
      <c r="N603" s="83"/>
      <c r="O603" s="83"/>
      <c r="P603" s="62"/>
    </row>
    <row r="604" spans="9:16" s="61" customFormat="1" hidden="1" x14ac:dyDescent="0.35">
      <c r="I604" s="116"/>
      <c r="L604" s="62"/>
      <c r="M604" s="62"/>
      <c r="N604" s="83"/>
      <c r="O604" s="83"/>
      <c r="P604" s="62"/>
    </row>
    <row r="605" spans="9:16" s="61" customFormat="1" hidden="1" x14ac:dyDescent="0.35">
      <c r="I605" s="116"/>
      <c r="L605" s="62"/>
      <c r="M605" s="62"/>
      <c r="N605" s="83"/>
      <c r="O605" s="83"/>
      <c r="P605" s="62"/>
    </row>
    <row r="606" spans="9:16" s="61" customFormat="1" hidden="1" x14ac:dyDescent="0.35">
      <c r="I606" s="116"/>
      <c r="L606" s="62"/>
      <c r="M606" s="62"/>
      <c r="N606" s="83"/>
      <c r="O606" s="83"/>
      <c r="P606" s="62"/>
    </row>
    <row r="607" spans="9:16" s="61" customFormat="1" hidden="1" x14ac:dyDescent="0.35">
      <c r="I607" s="116"/>
      <c r="L607" s="62"/>
      <c r="M607" s="62"/>
      <c r="N607" s="83"/>
      <c r="O607" s="83"/>
      <c r="P607" s="62"/>
    </row>
    <row r="608" spans="9:16" s="61" customFormat="1" hidden="1" x14ac:dyDescent="0.35">
      <c r="I608" s="116"/>
      <c r="L608" s="62"/>
      <c r="M608" s="62"/>
      <c r="N608" s="83"/>
      <c r="O608" s="83"/>
      <c r="P608" s="62"/>
    </row>
    <row r="609" spans="9:16" s="61" customFormat="1" hidden="1" x14ac:dyDescent="0.35">
      <c r="I609" s="116"/>
      <c r="L609" s="62"/>
      <c r="M609" s="62"/>
      <c r="N609" s="83"/>
      <c r="O609" s="83"/>
      <c r="P609" s="62"/>
    </row>
    <row r="610" spans="9:16" s="61" customFormat="1" hidden="1" x14ac:dyDescent="0.35">
      <c r="I610" s="116"/>
      <c r="L610" s="62"/>
      <c r="M610" s="62"/>
      <c r="N610" s="83"/>
      <c r="O610" s="83"/>
      <c r="P610" s="62"/>
    </row>
    <row r="611" spans="9:16" s="61" customFormat="1" hidden="1" x14ac:dyDescent="0.35">
      <c r="I611" s="116"/>
      <c r="L611" s="62"/>
      <c r="M611" s="62"/>
      <c r="N611" s="83"/>
      <c r="O611" s="83"/>
      <c r="P611" s="62"/>
    </row>
    <row r="612" spans="9:16" s="61" customFormat="1" hidden="1" x14ac:dyDescent="0.35">
      <c r="I612" s="116"/>
      <c r="L612" s="62"/>
      <c r="M612" s="62"/>
      <c r="N612" s="83"/>
      <c r="O612" s="83"/>
      <c r="P612" s="62"/>
    </row>
    <row r="613" spans="9:16" s="61" customFormat="1" hidden="1" x14ac:dyDescent="0.35">
      <c r="I613" s="116"/>
      <c r="L613" s="62"/>
      <c r="M613" s="62"/>
      <c r="N613" s="83"/>
      <c r="O613" s="83"/>
      <c r="P613" s="62"/>
    </row>
    <row r="614" spans="9:16" s="61" customFormat="1" hidden="1" x14ac:dyDescent="0.35">
      <c r="I614" s="116"/>
      <c r="L614" s="62"/>
      <c r="M614" s="62"/>
      <c r="N614" s="83"/>
      <c r="O614" s="83"/>
      <c r="P614" s="62"/>
    </row>
    <row r="615" spans="9:16" s="61" customFormat="1" hidden="1" x14ac:dyDescent="0.35">
      <c r="I615" s="116"/>
      <c r="L615" s="62"/>
      <c r="M615" s="62"/>
      <c r="N615" s="83"/>
      <c r="O615" s="83"/>
      <c r="P615" s="62"/>
    </row>
    <row r="616" spans="9:16" s="61" customFormat="1" hidden="1" x14ac:dyDescent="0.35">
      <c r="I616" s="116"/>
      <c r="L616" s="62"/>
      <c r="M616" s="62"/>
      <c r="N616" s="83"/>
      <c r="O616" s="83"/>
      <c r="P616" s="62"/>
    </row>
    <row r="617" spans="9:16" s="61" customFormat="1" hidden="1" x14ac:dyDescent="0.35">
      <c r="I617" s="116"/>
      <c r="L617" s="62"/>
      <c r="M617" s="62"/>
      <c r="N617" s="83"/>
      <c r="O617" s="83"/>
      <c r="P617" s="62"/>
    </row>
    <row r="618" spans="9:16" s="61" customFormat="1" hidden="1" x14ac:dyDescent="0.35">
      <c r="I618" s="116"/>
      <c r="L618" s="62"/>
      <c r="M618" s="62"/>
      <c r="N618" s="83"/>
      <c r="O618" s="83"/>
      <c r="P618" s="62"/>
    </row>
    <row r="619" spans="9:16" s="61" customFormat="1" hidden="1" x14ac:dyDescent="0.35">
      <c r="I619" s="116"/>
      <c r="L619" s="62"/>
      <c r="M619" s="62"/>
      <c r="N619" s="83"/>
      <c r="O619" s="83"/>
      <c r="P619" s="62"/>
    </row>
    <row r="620" spans="9:16" s="61" customFormat="1" hidden="1" x14ac:dyDescent="0.35">
      <c r="I620" s="116"/>
      <c r="L620" s="62"/>
      <c r="M620" s="62"/>
      <c r="N620" s="83"/>
      <c r="O620" s="83"/>
      <c r="P620" s="62"/>
    </row>
    <row r="621" spans="9:16" s="61" customFormat="1" hidden="1" x14ac:dyDescent="0.35">
      <c r="I621" s="116"/>
      <c r="L621" s="62"/>
      <c r="M621" s="62"/>
      <c r="N621" s="83"/>
      <c r="O621" s="83"/>
      <c r="P621" s="62"/>
    </row>
    <row r="622" spans="9:16" s="61" customFormat="1" hidden="1" x14ac:dyDescent="0.35">
      <c r="I622" s="116"/>
      <c r="L622" s="62"/>
      <c r="M622" s="62"/>
      <c r="N622" s="83"/>
      <c r="O622" s="83"/>
      <c r="P622" s="62"/>
    </row>
    <row r="623" spans="9:16" s="61" customFormat="1" hidden="1" x14ac:dyDescent="0.35">
      <c r="I623" s="116"/>
      <c r="L623" s="62"/>
      <c r="M623" s="62"/>
      <c r="N623" s="83"/>
      <c r="O623" s="83"/>
      <c r="P623" s="62"/>
    </row>
    <row r="624" spans="9:16" s="61" customFormat="1" hidden="1" x14ac:dyDescent="0.35">
      <c r="I624" s="116"/>
      <c r="L624" s="62"/>
      <c r="M624" s="62"/>
      <c r="N624" s="83"/>
      <c r="O624" s="83"/>
      <c r="P624" s="62"/>
    </row>
    <row r="625" spans="9:16" s="61" customFormat="1" hidden="1" x14ac:dyDescent="0.35">
      <c r="I625" s="116"/>
      <c r="L625" s="62"/>
      <c r="M625" s="62"/>
      <c r="N625" s="83"/>
      <c r="O625" s="83"/>
      <c r="P625" s="62"/>
    </row>
    <row r="626" spans="9:16" s="61" customFormat="1" hidden="1" x14ac:dyDescent="0.35">
      <c r="I626" s="116"/>
      <c r="L626" s="62"/>
      <c r="M626" s="62"/>
      <c r="N626" s="83"/>
      <c r="O626" s="83"/>
      <c r="P626" s="62"/>
    </row>
    <row r="627" spans="9:16" s="61" customFormat="1" hidden="1" x14ac:dyDescent="0.35">
      <c r="I627" s="116"/>
      <c r="L627" s="62"/>
      <c r="M627" s="62"/>
      <c r="N627" s="83"/>
      <c r="O627" s="83"/>
      <c r="P627" s="62"/>
    </row>
    <row r="628" spans="9:16" s="61" customFormat="1" hidden="1" x14ac:dyDescent="0.35">
      <c r="I628" s="116"/>
      <c r="L628" s="62"/>
      <c r="M628" s="62"/>
      <c r="N628" s="83"/>
      <c r="O628" s="83"/>
      <c r="P628" s="62"/>
    </row>
    <row r="629" spans="9:16" s="61" customFormat="1" hidden="1" x14ac:dyDescent="0.35">
      <c r="I629" s="116"/>
      <c r="L629" s="62"/>
      <c r="M629" s="62"/>
      <c r="N629" s="83"/>
      <c r="O629" s="83"/>
      <c r="P629" s="62"/>
    </row>
    <row r="630" spans="9:16" s="61" customFormat="1" hidden="1" x14ac:dyDescent="0.35">
      <c r="I630" s="116"/>
      <c r="L630" s="62"/>
      <c r="M630" s="62"/>
      <c r="N630" s="83"/>
      <c r="O630" s="83"/>
      <c r="P630" s="62"/>
    </row>
    <row r="631" spans="9:16" s="61" customFormat="1" hidden="1" x14ac:dyDescent="0.35">
      <c r="I631" s="116"/>
      <c r="L631" s="62"/>
      <c r="M631" s="62"/>
      <c r="N631" s="83"/>
      <c r="O631" s="83"/>
      <c r="P631" s="62"/>
    </row>
    <row r="632" spans="9:16" s="61" customFormat="1" hidden="1" x14ac:dyDescent="0.35">
      <c r="I632" s="116"/>
      <c r="L632" s="62"/>
      <c r="M632" s="62"/>
      <c r="N632" s="83"/>
      <c r="O632" s="83"/>
      <c r="P632" s="62"/>
    </row>
    <row r="633" spans="9:16" s="61" customFormat="1" hidden="1" x14ac:dyDescent="0.35">
      <c r="I633" s="116"/>
      <c r="L633" s="62"/>
      <c r="M633" s="62"/>
      <c r="N633" s="83"/>
      <c r="O633" s="83"/>
      <c r="P633" s="62"/>
    </row>
    <row r="634" spans="9:16" s="61" customFormat="1" hidden="1" x14ac:dyDescent="0.35">
      <c r="I634" s="116"/>
      <c r="L634" s="62"/>
      <c r="M634" s="62"/>
      <c r="N634" s="83"/>
      <c r="O634" s="83"/>
      <c r="P634" s="62"/>
    </row>
    <row r="635" spans="9:16" s="61" customFormat="1" hidden="1" x14ac:dyDescent="0.35">
      <c r="I635" s="116"/>
      <c r="L635" s="62"/>
      <c r="M635" s="62"/>
      <c r="N635" s="83"/>
      <c r="O635" s="83"/>
      <c r="P635" s="62"/>
    </row>
    <row r="636" spans="9:16" s="61" customFormat="1" hidden="1" x14ac:dyDescent="0.35">
      <c r="I636" s="116"/>
      <c r="L636" s="62"/>
      <c r="M636" s="62"/>
      <c r="N636" s="83"/>
      <c r="O636" s="83"/>
      <c r="P636" s="62"/>
    </row>
    <row r="637" spans="9:16" s="61" customFormat="1" hidden="1" x14ac:dyDescent="0.35">
      <c r="I637" s="116"/>
      <c r="L637" s="62"/>
      <c r="M637" s="62"/>
      <c r="N637" s="83"/>
      <c r="O637" s="83"/>
      <c r="P637" s="62"/>
    </row>
    <row r="638" spans="9:16" s="61" customFormat="1" hidden="1" x14ac:dyDescent="0.35">
      <c r="I638" s="116"/>
      <c r="L638" s="62"/>
      <c r="M638" s="62"/>
      <c r="N638" s="83"/>
      <c r="O638" s="83"/>
      <c r="P638" s="62"/>
    </row>
    <row r="639" spans="9:16" s="61" customFormat="1" hidden="1" x14ac:dyDescent="0.35">
      <c r="I639" s="116"/>
      <c r="L639" s="62"/>
      <c r="M639" s="62"/>
      <c r="N639" s="83"/>
      <c r="O639" s="83"/>
      <c r="P639" s="62"/>
    </row>
    <row r="640" spans="9:16" s="61" customFormat="1" hidden="1" x14ac:dyDescent="0.35">
      <c r="I640" s="116"/>
      <c r="L640" s="62"/>
      <c r="M640" s="62"/>
      <c r="N640" s="83"/>
      <c r="O640" s="83"/>
      <c r="P640" s="62"/>
    </row>
    <row r="641" spans="9:16" s="61" customFormat="1" hidden="1" x14ac:dyDescent="0.35">
      <c r="I641" s="116"/>
      <c r="L641" s="62"/>
      <c r="M641" s="62"/>
      <c r="N641" s="83"/>
      <c r="O641" s="83"/>
      <c r="P641" s="62"/>
    </row>
    <row r="642" spans="9:16" s="61" customFormat="1" hidden="1" x14ac:dyDescent="0.35">
      <c r="I642" s="116"/>
      <c r="L642" s="62"/>
      <c r="M642" s="62"/>
      <c r="N642" s="83"/>
      <c r="O642" s="83"/>
      <c r="P642" s="62"/>
    </row>
    <row r="643" spans="9:16" s="61" customFormat="1" hidden="1" x14ac:dyDescent="0.35">
      <c r="I643" s="116"/>
      <c r="L643" s="62"/>
      <c r="M643" s="62"/>
      <c r="N643" s="83"/>
      <c r="O643" s="83"/>
      <c r="P643" s="62"/>
    </row>
    <row r="644" spans="9:16" s="61" customFormat="1" hidden="1" x14ac:dyDescent="0.35">
      <c r="I644" s="116"/>
      <c r="L644" s="62"/>
      <c r="M644" s="62"/>
      <c r="N644" s="83"/>
      <c r="O644" s="83"/>
      <c r="P644" s="62"/>
    </row>
    <row r="645" spans="9:16" s="61" customFormat="1" hidden="1" x14ac:dyDescent="0.35">
      <c r="I645" s="116"/>
      <c r="L645" s="62"/>
      <c r="M645" s="62"/>
      <c r="N645" s="83"/>
      <c r="O645" s="83"/>
      <c r="P645" s="62"/>
    </row>
    <row r="646" spans="9:16" s="61" customFormat="1" hidden="1" x14ac:dyDescent="0.35">
      <c r="I646" s="116"/>
      <c r="L646" s="62"/>
      <c r="M646" s="62"/>
      <c r="N646" s="83"/>
      <c r="O646" s="83"/>
      <c r="P646" s="62"/>
    </row>
    <row r="647" spans="9:16" s="61" customFormat="1" hidden="1" x14ac:dyDescent="0.35">
      <c r="I647" s="116"/>
      <c r="L647" s="62"/>
      <c r="M647" s="62"/>
      <c r="N647" s="83"/>
      <c r="O647" s="83"/>
      <c r="P647" s="62"/>
    </row>
    <row r="648" spans="9:16" s="61" customFormat="1" hidden="1" x14ac:dyDescent="0.35">
      <c r="I648" s="116"/>
      <c r="L648" s="62"/>
      <c r="M648" s="62"/>
      <c r="N648" s="83"/>
      <c r="O648" s="83"/>
      <c r="P648" s="62"/>
    </row>
    <row r="649" spans="9:16" s="61" customFormat="1" hidden="1" x14ac:dyDescent="0.35">
      <c r="I649" s="116"/>
      <c r="L649" s="62"/>
      <c r="M649" s="62"/>
      <c r="N649" s="83"/>
      <c r="O649" s="83"/>
      <c r="P649" s="62"/>
    </row>
    <row r="650" spans="9:16" s="61" customFormat="1" hidden="1" x14ac:dyDescent="0.35">
      <c r="I650" s="116"/>
      <c r="L650" s="62"/>
      <c r="M650" s="62"/>
      <c r="N650" s="83"/>
      <c r="O650" s="83"/>
      <c r="P650" s="62"/>
    </row>
    <row r="651" spans="9:16" s="61" customFormat="1" hidden="1" x14ac:dyDescent="0.35">
      <c r="I651" s="116"/>
      <c r="L651" s="62"/>
      <c r="M651" s="62"/>
      <c r="N651" s="83"/>
      <c r="O651" s="83"/>
      <c r="P651" s="62"/>
    </row>
    <row r="652" spans="9:16" s="61" customFormat="1" hidden="1" x14ac:dyDescent="0.35">
      <c r="I652" s="116"/>
      <c r="L652" s="62"/>
      <c r="M652" s="62"/>
      <c r="N652" s="83"/>
      <c r="O652" s="83"/>
      <c r="P652" s="62"/>
    </row>
    <row r="653" spans="9:16" s="61" customFormat="1" hidden="1" x14ac:dyDescent="0.35">
      <c r="I653" s="116"/>
      <c r="L653" s="62"/>
      <c r="M653" s="62"/>
      <c r="N653" s="83"/>
      <c r="O653" s="83"/>
      <c r="P653" s="62"/>
    </row>
    <row r="654" spans="9:16" s="61" customFormat="1" hidden="1" x14ac:dyDescent="0.35">
      <c r="I654" s="116"/>
      <c r="L654" s="62"/>
      <c r="M654" s="62"/>
      <c r="N654" s="83"/>
      <c r="O654" s="83"/>
      <c r="P654" s="62"/>
    </row>
    <row r="655" spans="9:16" s="61" customFormat="1" hidden="1" x14ac:dyDescent="0.35">
      <c r="I655" s="116"/>
      <c r="L655" s="62"/>
      <c r="M655" s="62"/>
      <c r="N655" s="83"/>
      <c r="O655" s="83"/>
      <c r="P655" s="62"/>
    </row>
    <row r="656" spans="9:16" s="61" customFormat="1" hidden="1" x14ac:dyDescent="0.35">
      <c r="I656" s="116"/>
      <c r="L656" s="62"/>
      <c r="M656" s="62"/>
      <c r="N656" s="83"/>
      <c r="O656" s="83"/>
      <c r="P656" s="62"/>
    </row>
    <row r="657" spans="9:16" s="61" customFormat="1" hidden="1" x14ac:dyDescent="0.35">
      <c r="I657" s="116"/>
      <c r="L657" s="62"/>
      <c r="M657" s="62"/>
      <c r="N657" s="83"/>
      <c r="O657" s="83"/>
      <c r="P657" s="62"/>
    </row>
    <row r="658" spans="9:16" s="61" customFormat="1" hidden="1" x14ac:dyDescent="0.35">
      <c r="I658" s="116"/>
      <c r="L658" s="62"/>
      <c r="M658" s="62"/>
      <c r="N658" s="83"/>
      <c r="O658" s="83"/>
      <c r="P658" s="62"/>
    </row>
    <row r="659" spans="9:16" s="61" customFormat="1" hidden="1" x14ac:dyDescent="0.35">
      <c r="I659" s="116"/>
      <c r="L659" s="62"/>
      <c r="M659" s="62"/>
      <c r="N659" s="83"/>
      <c r="O659" s="83"/>
      <c r="P659" s="62"/>
    </row>
    <row r="660" spans="9:16" s="61" customFormat="1" hidden="1" x14ac:dyDescent="0.35">
      <c r="I660" s="116"/>
      <c r="L660" s="62"/>
      <c r="M660" s="62"/>
      <c r="N660" s="83"/>
      <c r="O660" s="83"/>
      <c r="P660" s="62"/>
    </row>
    <row r="661" spans="9:16" s="61" customFormat="1" hidden="1" x14ac:dyDescent="0.35">
      <c r="I661" s="116"/>
      <c r="L661" s="62"/>
      <c r="M661" s="62"/>
      <c r="N661" s="83"/>
      <c r="O661" s="83"/>
      <c r="P661" s="62"/>
    </row>
    <row r="662" spans="9:16" s="61" customFormat="1" hidden="1" x14ac:dyDescent="0.35">
      <c r="I662" s="116"/>
      <c r="L662" s="62"/>
      <c r="M662" s="62"/>
      <c r="N662" s="83"/>
      <c r="O662" s="83"/>
      <c r="P662" s="62"/>
    </row>
    <row r="663" spans="9:16" s="61" customFormat="1" hidden="1" x14ac:dyDescent="0.35">
      <c r="I663" s="116"/>
      <c r="L663" s="62"/>
      <c r="M663" s="62"/>
      <c r="N663" s="83"/>
      <c r="O663" s="83"/>
      <c r="P663" s="62"/>
    </row>
    <row r="664" spans="9:16" s="61" customFormat="1" hidden="1" x14ac:dyDescent="0.35">
      <c r="I664" s="116"/>
      <c r="L664" s="62"/>
      <c r="M664" s="62"/>
      <c r="N664" s="83"/>
      <c r="O664" s="83"/>
      <c r="P664" s="62"/>
    </row>
    <row r="665" spans="9:16" s="61" customFormat="1" hidden="1" x14ac:dyDescent="0.35">
      <c r="I665" s="116"/>
      <c r="L665" s="62"/>
      <c r="M665" s="62"/>
      <c r="N665" s="83"/>
      <c r="O665" s="83"/>
      <c r="P665" s="62"/>
    </row>
    <row r="666" spans="9:16" s="61" customFormat="1" hidden="1" x14ac:dyDescent="0.35">
      <c r="I666" s="116"/>
      <c r="L666" s="62"/>
      <c r="M666" s="62"/>
      <c r="N666" s="83"/>
      <c r="O666" s="83"/>
      <c r="P666" s="62"/>
    </row>
    <row r="667" spans="9:16" s="61" customFormat="1" hidden="1" x14ac:dyDescent="0.35">
      <c r="I667" s="116"/>
      <c r="L667" s="62"/>
      <c r="M667" s="62"/>
      <c r="N667" s="83"/>
      <c r="O667" s="83"/>
      <c r="P667" s="62"/>
    </row>
    <row r="668" spans="9:16" s="61" customFormat="1" hidden="1" x14ac:dyDescent="0.35">
      <c r="I668" s="116"/>
      <c r="L668" s="62"/>
      <c r="M668" s="62"/>
      <c r="N668" s="83"/>
      <c r="O668" s="83"/>
      <c r="P668" s="62"/>
    </row>
    <row r="669" spans="9:16" s="61" customFormat="1" hidden="1" x14ac:dyDescent="0.35">
      <c r="I669" s="116"/>
      <c r="L669" s="62"/>
      <c r="M669" s="62"/>
      <c r="N669" s="83"/>
      <c r="O669" s="83"/>
      <c r="P669" s="62"/>
    </row>
    <row r="670" spans="9:16" s="61" customFormat="1" hidden="1" x14ac:dyDescent="0.35">
      <c r="I670" s="116"/>
      <c r="L670" s="62"/>
      <c r="M670" s="62"/>
      <c r="N670" s="83"/>
      <c r="O670" s="83"/>
      <c r="P670" s="62"/>
    </row>
    <row r="671" spans="9:16" s="61" customFormat="1" hidden="1" x14ac:dyDescent="0.35">
      <c r="I671" s="116"/>
      <c r="L671" s="62"/>
      <c r="M671" s="62"/>
      <c r="N671" s="83"/>
      <c r="O671" s="83"/>
      <c r="P671" s="62"/>
    </row>
    <row r="672" spans="9:16" s="61" customFormat="1" hidden="1" x14ac:dyDescent="0.35">
      <c r="I672" s="116"/>
      <c r="L672" s="62"/>
      <c r="M672" s="62"/>
      <c r="N672" s="83"/>
      <c r="O672" s="83"/>
      <c r="P672" s="62"/>
    </row>
    <row r="673" spans="9:16" s="61" customFormat="1" hidden="1" x14ac:dyDescent="0.35">
      <c r="I673" s="116"/>
      <c r="L673" s="62"/>
      <c r="M673" s="62"/>
      <c r="N673" s="83"/>
      <c r="O673" s="83"/>
      <c r="P673" s="62"/>
    </row>
    <row r="674" spans="9:16" s="61" customFormat="1" hidden="1" x14ac:dyDescent="0.35">
      <c r="I674" s="116"/>
      <c r="L674" s="62"/>
      <c r="M674" s="62"/>
      <c r="N674" s="83"/>
      <c r="O674" s="83"/>
      <c r="P674" s="62"/>
    </row>
    <row r="675" spans="9:16" s="61" customFormat="1" hidden="1" x14ac:dyDescent="0.35">
      <c r="I675" s="116"/>
      <c r="L675" s="62"/>
      <c r="M675" s="62"/>
      <c r="N675" s="83"/>
      <c r="O675" s="83"/>
      <c r="P675" s="62"/>
    </row>
    <row r="676" spans="9:16" s="61" customFormat="1" hidden="1" x14ac:dyDescent="0.35">
      <c r="I676" s="116"/>
      <c r="L676" s="62"/>
      <c r="M676" s="62"/>
      <c r="N676" s="83"/>
      <c r="O676" s="83"/>
      <c r="P676" s="62"/>
    </row>
    <row r="677" spans="9:16" s="61" customFormat="1" hidden="1" x14ac:dyDescent="0.35">
      <c r="I677" s="116"/>
      <c r="L677" s="62"/>
      <c r="M677" s="62"/>
      <c r="N677" s="83"/>
      <c r="O677" s="83"/>
      <c r="P677" s="62"/>
    </row>
    <row r="678" spans="9:16" s="61" customFormat="1" hidden="1" x14ac:dyDescent="0.35">
      <c r="I678" s="116"/>
      <c r="L678" s="62"/>
      <c r="M678" s="62"/>
      <c r="N678" s="83"/>
      <c r="O678" s="83"/>
      <c r="P678" s="62"/>
    </row>
    <row r="679" spans="9:16" s="61" customFormat="1" hidden="1" x14ac:dyDescent="0.35">
      <c r="I679" s="116"/>
      <c r="L679" s="62"/>
      <c r="M679" s="62"/>
      <c r="N679" s="83"/>
      <c r="O679" s="83"/>
      <c r="P679" s="62"/>
    </row>
    <row r="680" spans="9:16" s="61" customFormat="1" hidden="1" x14ac:dyDescent="0.35">
      <c r="I680" s="116"/>
      <c r="L680" s="62"/>
      <c r="M680" s="62"/>
      <c r="N680" s="83"/>
      <c r="O680" s="83"/>
      <c r="P680" s="62"/>
    </row>
    <row r="681" spans="9:16" s="61" customFormat="1" hidden="1" x14ac:dyDescent="0.35">
      <c r="I681" s="116"/>
      <c r="L681" s="62"/>
      <c r="M681" s="62"/>
      <c r="N681" s="83"/>
      <c r="O681" s="83"/>
      <c r="P681" s="62"/>
    </row>
    <row r="682" spans="9:16" s="61" customFormat="1" hidden="1" x14ac:dyDescent="0.35">
      <c r="I682" s="116"/>
      <c r="L682" s="62"/>
      <c r="M682" s="62"/>
      <c r="N682" s="83"/>
      <c r="O682" s="83"/>
      <c r="P682" s="62"/>
    </row>
    <row r="683" spans="9:16" s="61" customFormat="1" hidden="1" x14ac:dyDescent="0.35">
      <c r="I683" s="116"/>
      <c r="L683" s="62"/>
      <c r="M683" s="62"/>
      <c r="N683" s="83"/>
      <c r="O683" s="83"/>
      <c r="P683" s="62"/>
    </row>
    <row r="684" spans="9:16" s="61" customFormat="1" hidden="1" x14ac:dyDescent="0.35">
      <c r="I684" s="116"/>
      <c r="L684" s="62"/>
      <c r="M684" s="62"/>
      <c r="N684" s="83"/>
      <c r="O684" s="83"/>
      <c r="P684" s="62"/>
    </row>
    <row r="685" spans="9:16" s="61" customFormat="1" hidden="1" x14ac:dyDescent="0.35">
      <c r="I685" s="116"/>
      <c r="L685" s="62"/>
      <c r="M685" s="62"/>
      <c r="N685" s="83"/>
      <c r="O685" s="83"/>
      <c r="P685" s="62"/>
    </row>
    <row r="686" spans="9:16" s="61" customFormat="1" hidden="1" x14ac:dyDescent="0.35">
      <c r="I686" s="116"/>
      <c r="L686" s="62"/>
      <c r="M686" s="62"/>
      <c r="N686" s="83"/>
      <c r="O686" s="83"/>
      <c r="P686" s="62"/>
    </row>
    <row r="687" spans="9:16" s="61" customFormat="1" hidden="1" x14ac:dyDescent="0.35">
      <c r="I687" s="116"/>
      <c r="L687" s="62"/>
      <c r="M687" s="62"/>
      <c r="N687" s="83"/>
      <c r="O687" s="83"/>
      <c r="P687" s="62"/>
    </row>
    <row r="688" spans="9:16" s="61" customFormat="1" hidden="1" x14ac:dyDescent="0.35">
      <c r="I688" s="116"/>
      <c r="L688" s="62"/>
      <c r="M688" s="62"/>
      <c r="N688" s="83"/>
      <c r="O688" s="83"/>
      <c r="P688" s="62"/>
    </row>
    <row r="689" spans="9:16" s="61" customFormat="1" hidden="1" x14ac:dyDescent="0.35">
      <c r="I689" s="116"/>
      <c r="L689" s="62"/>
      <c r="M689" s="62"/>
      <c r="N689" s="83"/>
      <c r="O689" s="83"/>
      <c r="P689" s="62"/>
    </row>
    <row r="690" spans="9:16" s="61" customFormat="1" hidden="1" x14ac:dyDescent="0.35">
      <c r="I690" s="116"/>
      <c r="L690" s="62"/>
      <c r="M690" s="62"/>
      <c r="N690" s="83"/>
      <c r="O690" s="83"/>
      <c r="P690" s="62"/>
    </row>
    <row r="691" spans="9:16" s="61" customFormat="1" hidden="1" x14ac:dyDescent="0.35">
      <c r="I691" s="116"/>
      <c r="L691" s="62"/>
      <c r="M691" s="62"/>
      <c r="N691" s="83"/>
      <c r="O691" s="83"/>
      <c r="P691" s="62"/>
    </row>
    <row r="692" spans="9:16" s="61" customFormat="1" hidden="1" x14ac:dyDescent="0.35">
      <c r="I692" s="116"/>
      <c r="L692" s="62"/>
      <c r="M692" s="62"/>
      <c r="N692" s="83"/>
      <c r="O692" s="83"/>
      <c r="P692" s="62"/>
    </row>
    <row r="693" spans="9:16" s="61" customFormat="1" hidden="1" x14ac:dyDescent="0.35">
      <c r="I693" s="116"/>
      <c r="L693" s="62"/>
      <c r="M693" s="62"/>
      <c r="N693" s="83"/>
      <c r="O693" s="83"/>
      <c r="P693" s="62"/>
    </row>
    <row r="694" spans="9:16" s="61" customFormat="1" hidden="1" x14ac:dyDescent="0.35">
      <c r="I694" s="116"/>
      <c r="L694" s="62"/>
      <c r="M694" s="62"/>
      <c r="N694" s="83"/>
      <c r="O694" s="83"/>
      <c r="P694" s="62"/>
    </row>
    <row r="695" spans="9:16" s="61" customFormat="1" hidden="1" x14ac:dyDescent="0.35">
      <c r="I695" s="116"/>
      <c r="L695" s="62"/>
      <c r="M695" s="62"/>
      <c r="N695" s="83"/>
      <c r="O695" s="83"/>
      <c r="P695" s="62"/>
    </row>
    <row r="696" spans="9:16" s="61" customFormat="1" hidden="1" x14ac:dyDescent="0.35">
      <c r="I696" s="116"/>
      <c r="L696" s="62"/>
      <c r="M696" s="62"/>
      <c r="N696" s="83"/>
      <c r="O696" s="83"/>
      <c r="P696" s="62"/>
    </row>
    <row r="697" spans="9:16" s="61" customFormat="1" hidden="1" x14ac:dyDescent="0.35">
      <c r="I697" s="116"/>
      <c r="L697" s="62"/>
      <c r="M697" s="62"/>
      <c r="N697" s="83"/>
      <c r="O697" s="83"/>
      <c r="P697" s="62"/>
    </row>
    <row r="698" spans="9:16" s="61" customFormat="1" hidden="1" x14ac:dyDescent="0.35">
      <c r="I698" s="116"/>
      <c r="L698" s="62"/>
      <c r="M698" s="62"/>
      <c r="N698" s="83"/>
      <c r="O698" s="83"/>
      <c r="P698" s="62"/>
    </row>
    <row r="699" spans="9:16" s="61" customFormat="1" hidden="1" x14ac:dyDescent="0.35">
      <c r="I699" s="116"/>
      <c r="L699" s="62"/>
      <c r="M699" s="62"/>
      <c r="N699" s="83"/>
      <c r="O699" s="83"/>
      <c r="P699" s="62"/>
    </row>
    <row r="700" spans="9:16" s="61" customFormat="1" hidden="1" x14ac:dyDescent="0.35">
      <c r="I700" s="116"/>
      <c r="L700" s="62"/>
      <c r="M700" s="62"/>
      <c r="N700" s="83"/>
      <c r="O700" s="83"/>
      <c r="P700" s="62"/>
    </row>
    <row r="701" spans="9:16" s="61" customFormat="1" hidden="1" x14ac:dyDescent="0.35">
      <c r="I701" s="116"/>
      <c r="L701" s="62"/>
      <c r="M701" s="62"/>
      <c r="N701" s="83"/>
      <c r="O701" s="83"/>
      <c r="P701" s="62"/>
    </row>
    <row r="702" spans="9:16" s="61" customFormat="1" hidden="1" x14ac:dyDescent="0.35">
      <c r="I702" s="116"/>
      <c r="L702" s="62"/>
      <c r="M702" s="62"/>
      <c r="N702" s="83"/>
      <c r="O702" s="83"/>
      <c r="P702" s="62"/>
    </row>
    <row r="703" spans="9:16" s="61" customFormat="1" hidden="1" x14ac:dyDescent="0.35">
      <c r="I703" s="116"/>
      <c r="L703" s="62"/>
      <c r="M703" s="62"/>
      <c r="N703" s="83"/>
      <c r="O703" s="83"/>
      <c r="P703" s="62"/>
    </row>
    <row r="704" spans="9:16" s="61" customFormat="1" hidden="1" x14ac:dyDescent="0.35">
      <c r="I704" s="116"/>
      <c r="L704" s="62"/>
      <c r="M704" s="62"/>
      <c r="N704" s="83"/>
      <c r="O704" s="83"/>
      <c r="P704" s="62"/>
    </row>
    <row r="705" spans="9:16" s="61" customFormat="1" hidden="1" x14ac:dyDescent="0.35">
      <c r="I705" s="116"/>
      <c r="L705" s="62"/>
      <c r="M705" s="62"/>
      <c r="N705" s="83"/>
      <c r="O705" s="83"/>
      <c r="P705" s="62"/>
    </row>
    <row r="706" spans="9:16" s="61" customFormat="1" hidden="1" x14ac:dyDescent="0.35">
      <c r="I706" s="116"/>
      <c r="L706" s="62"/>
      <c r="M706" s="62"/>
      <c r="N706" s="83"/>
      <c r="O706" s="83"/>
      <c r="P706" s="62"/>
    </row>
    <row r="707" spans="9:16" s="61" customFormat="1" hidden="1" x14ac:dyDescent="0.35">
      <c r="I707" s="116"/>
      <c r="L707" s="62"/>
      <c r="M707" s="62"/>
      <c r="N707" s="83"/>
      <c r="O707" s="83"/>
      <c r="P707" s="62"/>
    </row>
    <row r="708" spans="9:16" s="61" customFormat="1" hidden="1" x14ac:dyDescent="0.35">
      <c r="I708" s="116"/>
      <c r="L708" s="62"/>
      <c r="M708" s="62"/>
      <c r="N708" s="83"/>
      <c r="O708" s="83"/>
      <c r="P708" s="62"/>
    </row>
    <row r="709" spans="9:16" s="61" customFormat="1" hidden="1" x14ac:dyDescent="0.35">
      <c r="I709" s="116"/>
      <c r="L709" s="62"/>
      <c r="M709" s="62"/>
      <c r="N709" s="83"/>
      <c r="O709" s="83"/>
      <c r="P709" s="62"/>
    </row>
    <row r="710" spans="9:16" s="61" customFormat="1" hidden="1" x14ac:dyDescent="0.35">
      <c r="I710" s="116"/>
      <c r="L710" s="62"/>
      <c r="M710" s="62"/>
      <c r="N710" s="83"/>
      <c r="O710" s="83"/>
      <c r="P710" s="62"/>
    </row>
    <row r="711" spans="9:16" s="61" customFormat="1" hidden="1" x14ac:dyDescent="0.35">
      <c r="I711" s="116"/>
      <c r="L711" s="62"/>
      <c r="M711" s="62"/>
      <c r="N711" s="83"/>
      <c r="O711" s="83"/>
      <c r="P711" s="62"/>
    </row>
    <row r="712" spans="9:16" s="61" customFormat="1" hidden="1" x14ac:dyDescent="0.35">
      <c r="I712" s="116"/>
      <c r="L712" s="62"/>
      <c r="M712" s="62"/>
      <c r="N712" s="83"/>
      <c r="O712" s="83"/>
      <c r="P712" s="62"/>
    </row>
    <row r="713" spans="9:16" s="61" customFormat="1" hidden="1" x14ac:dyDescent="0.35">
      <c r="I713" s="116"/>
      <c r="L713" s="62"/>
      <c r="M713" s="62"/>
      <c r="N713" s="83"/>
      <c r="O713" s="83"/>
      <c r="P713" s="62"/>
    </row>
    <row r="714" spans="9:16" s="61" customFormat="1" hidden="1" x14ac:dyDescent="0.35">
      <c r="I714" s="116"/>
      <c r="L714" s="62"/>
      <c r="M714" s="62"/>
      <c r="N714" s="83"/>
      <c r="O714" s="83"/>
      <c r="P714" s="62"/>
    </row>
    <row r="715" spans="9:16" s="61" customFormat="1" hidden="1" x14ac:dyDescent="0.35">
      <c r="I715" s="116"/>
      <c r="L715" s="62"/>
      <c r="M715" s="62"/>
      <c r="N715" s="83"/>
      <c r="O715" s="83"/>
      <c r="P715" s="62"/>
    </row>
    <row r="716" spans="9:16" s="61" customFormat="1" hidden="1" x14ac:dyDescent="0.35">
      <c r="I716" s="116"/>
      <c r="L716" s="62"/>
      <c r="M716" s="62"/>
      <c r="N716" s="83"/>
      <c r="O716" s="83"/>
      <c r="P716" s="62"/>
    </row>
    <row r="717" spans="9:16" s="61" customFormat="1" hidden="1" x14ac:dyDescent="0.35">
      <c r="I717" s="116"/>
      <c r="L717" s="62"/>
      <c r="M717" s="62"/>
      <c r="N717" s="83"/>
      <c r="O717" s="83"/>
      <c r="P717" s="62"/>
    </row>
    <row r="718" spans="9:16" s="61" customFormat="1" hidden="1" x14ac:dyDescent="0.35">
      <c r="I718" s="116"/>
      <c r="L718" s="62"/>
      <c r="M718" s="62"/>
      <c r="N718" s="83"/>
      <c r="O718" s="83"/>
      <c r="P718" s="62"/>
    </row>
    <row r="719" spans="9:16" s="61" customFormat="1" hidden="1" x14ac:dyDescent="0.35">
      <c r="I719" s="116"/>
      <c r="L719" s="62"/>
      <c r="M719" s="62"/>
      <c r="N719" s="83"/>
      <c r="O719" s="83"/>
      <c r="P719" s="62"/>
    </row>
    <row r="720" spans="9:16" s="61" customFormat="1" hidden="1" x14ac:dyDescent="0.35">
      <c r="I720" s="116"/>
      <c r="L720" s="62"/>
      <c r="M720" s="62"/>
      <c r="N720" s="83"/>
      <c r="O720" s="83"/>
      <c r="P720" s="62"/>
    </row>
    <row r="721" spans="9:16" s="61" customFormat="1" hidden="1" x14ac:dyDescent="0.35">
      <c r="I721" s="116"/>
      <c r="L721" s="62"/>
      <c r="M721" s="62"/>
      <c r="N721" s="83"/>
      <c r="O721" s="83"/>
      <c r="P721" s="62"/>
    </row>
    <row r="722" spans="9:16" s="61" customFormat="1" hidden="1" x14ac:dyDescent="0.35">
      <c r="I722" s="116"/>
      <c r="L722" s="62"/>
      <c r="M722" s="62"/>
      <c r="N722" s="83"/>
      <c r="O722" s="83"/>
      <c r="P722" s="62"/>
    </row>
    <row r="723" spans="9:16" s="61" customFormat="1" hidden="1" x14ac:dyDescent="0.35">
      <c r="I723" s="116"/>
      <c r="L723" s="62"/>
      <c r="M723" s="62"/>
      <c r="N723" s="83"/>
      <c r="O723" s="83"/>
      <c r="P723" s="62"/>
    </row>
    <row r="724" spans="9:16" s="61" customFormat="1" hidden="1" x14ac:dyDescent="0.35">
      <c r="I724" s="116"/>
      <c r="L724" s="62"/>
      <c r="M724" s="62"/>
      <c r="N724" s="83"/>
      <c r="O724" s="83"/>
      <c r="P724" s="62"/>
    </row>
    <row r="725" spans="9:16" s="61" customFormat="1" hidden="1" x14ac:dyDescent="0.35">
      <c r="I725" s="116"/>
      <c r="L725" s="62"/>
      <c r="M725" s="62"/>
      <c r="N725" s="83"/>
      <c r="O725" s="83"/>
      <c r="P725" s="62"/>
    </row>
    <row r="726" spans="9:16" s="61" customFormat="1" hidden="1" x14ac:dyDescent="0.35">
      <c r="I726" s="116"/>
      <c r="L726" s="62"/>
      <c r="M726" s="62"/>
      <c r="N726" s="83"/>
      <c r="O726" s="83"/>
      <c r="P726" s="62"/>
    </row>
    <row r="727" spans="9:16" s="61" customFormat="1" hidden="1" x14ac:dyDescent="0.35">
      <c r="I727" s="116"/>
      <c r="L727" s="62"/>
      <c r="M727" s="62"/>
      <c r="N727" s="83"/>
      <c r="O727" s="83"/>
      <c r="P727" s="62"/>
    </row>
    <row r="728" spans="9:16" s="61" customFormat="1" hidden="1" x14ac:dyDescent="0.35">
      <c r="I728" s="116"/>
      <c r="L728" s="62"/>
      <c r="M728" s="62"/>
      <c r="N728" s="83"/>
      <c r="O728" s="83"/>
      <c r="P728" s="62"/>
    </row>
    <row r="729" spans="9:16" s="61" customFormat="1" hidden="1" x14ac:dyDescent="0.35">
      <c r="I729" s="116"/>
      <c r="L729" s="62"/>
      <c r="M729" s="62"/>
      <c r="N729" s="83"/>
      <c r="O729" s="83"/>
      <c r="P729" s="62"/>
    </row>
    <row r="730" spans="9:16" s="61" customFormat="1" hidden="1" x14ac:dyDescent="0.35">
      <c r="I730" s="116"/>
      <c r="L730" s="62"/>
      <c r="M730" s="62"/>
      <c r="N730" s="83"/>
      <c r="O730" s="83"/>
      <c r="P730" s="62"/>
    </row>
    <row r="731" spans="9:16" s="61" customFormat="1" hidden="1" x14ac:dyDescent="0.35">
      <c r="I731" s="116"/>
      <c r="L731" s="62"/>
      <c r="M731" s="62"/>
      <c r="N731" s="83"/>
      <c r="O731" s="83"/>
      <c r="P731" s="62"/>
    </row>
    <row r="732" spans="9:16" s="61" customFormat="1" hidden="1" x14ac:dyDescent="0.35">
      <c r="I732" s="116"/>
      <c r="L732" s="62"/>
      <c r="M732" s="62"/>
      <c r="N732" s="83"/>
      <c r="O732" s="83"/>
      <c r="P732" s="62"/>
    </row>
    <row r="733" spans="9:16" s="61" customFormat="1" hidden="1" x14ac:dyDescent="0.35">
      <c r="I733" s="116"/>
      <c r="L733" s="62"/>
      <c r="M733" s="62"/>
      <c r="N733" s="83"/>
      <c r="O733" s="83"/>
      <c r="P733" s="62"/>
    </row>
    <row r="734" spans="9:16" s="61" customFormat="1" hidden="1" x14ac:dyDescent="0.35">
      <c r="I734" s="116"/>
      <c r="L734" s="62"/>
      <c r="M734" s="62"/>
      <c r="N734" s="83"/>
      <c r="O734" s="83"/>
      <c r="P734" s="62"/>
    </row>
    <row r="735" spans="9:16" s="61" customFormat="1" hidden="1" x14ac:dyDescent="0.35">
      <c r="I735" s="116"/>
      <c r="L735" s="62"/>
      <c r="M735" s="62"/>
      <c r="N735" s="83"/>
      <c r="O735" s="83"/>
      <c r="P735" s="62"/>
    </row>
    <row r="736" spans="9:16" s="61" customFormat="1" hidden="1" x14ac:dyDescent="0.35">
      <c r="I736" s="116"/>
      <c r="L736" s="62"/>
      <c r="M736" s="62"/>
      <c r="N736" s="83"/>
      <c r="O736" s="83"/>
      <c r="P736" s="62"/>
    </row>
    <row r="737" spans="9:16" s="61" customFormat="1" hidden="1" x14ac:dyDescent="0.35">
      <c r="I737" s="116"/>
      <c r="L737" s="62"/>
      <c r="M737" s="62"/>
      <c r="N737" s="83"/>
      <c r="O737" s="83"/>
      <c r="P737" s="62"/>
    </row>
    <row r="738" spans="9:16" s="61" customFormat="1" hidden="1" x14ac:dyDescent="0.35">
      <c r="I738" s="116"/>
      <c r="L738" s="62"/>
      <c r="M738" s="62"/>
      <c r="N738" s="83"/>
      <c r="O738" s="83"/>
      <c r="P738" s="62"/>
    </row>
    <row r="739" spans="9:16" s="61" customFormat="1" hidden="1" x14ac:dyDescent="0.35">
      <c r="I739" s="116"/>
      <c r="L739" s="62"/>
      <c r="M739" s="62"/>
      <c r="N739" s="83"/>
      <c r="O739" s="83"/>
      <c r="P739" s="62"/>
    </row>
    <row r="740" spans="9:16" s="61" customFormat="1" hidden="1" x14ac:dyDescent="0.35">
      <c r="I740" s="116"/>
      <c r="L740" s="62"/>
      <c r="M740" s="62"/>
      <c r="N740" s="83"/>
      <c r="O740" s="83"/>
      <c r="P740" s="62"/>
    </row>
    <row r="741" spans="9:16" s="61" customFormat="1" hidden="1" x14ac:dyDescent="0.35">
      <c r="I741" s="116"/>
      <c r="L741" s="62"/>
      <c r="M741" s="62"/>
      <c r="N741" s="83"/>
      <c r="O741" s="83"/>
      <c r="P741" s="62"/>
    </row>
    <row r="742" spans="9:16" s="61" customFormat="1" hidden="1" x14ac:dyDescent="0.35">
      <c r="I742" s="116"/>
      <c r="L742" s="62"/>
      <c r="M742" s="62"/>
      <c r="N742" s="83"/>
      <c r="O742" s="83"/>
      <c r="P742" s="62"/>
    </row>
    <row r="743" spans="9:16" s="61" customFormat="1" hidden="1" x14ac:dyDescent="0.35">
      <c r="I743" s="116"/>
      <c r="L743" s="62"/>
      <c r="M743" s="62"/>
      <c r="N743" s="83"/>
      <c r="O743" s="83"/>
      <c r="P743" s="62"/>
    </row>
    <row r="744" spans="9:16" s="61" customFormat="1" hidden="1" x14ac:dyDescent="0.35">
      <c r="I744" s="116"/>
      <c r="L744" s="62"/>
      <c r="M744" s="62"/>
      <c r="N744" s="83"/>
      <c r="O744" s="83"/>
      <c r="P744" s="62"/>
    </row>
    <row r="745" spans="9:16" s="61" customFormat="1" hidden="1" x14ac:dyDescent="0.35">
      <c r="I745" s="116"/>
      <c r="L745" s="62"/>
      <c r="M745" s="62"/>
      <c r="N745" s="83"/>
      <c r="O745" s="83"/>
      <c r="P745" s="62"/>
    </row>
    <row r="746" spans="9:16" s="61" customFormat="1" hidden="1" x14ac:dyDescent="0.35">
      <c r="I746" s="116"/>
      <c r="L746" s="62"/>
      <c r="M746" s="62"/>
      <c r="N746" s="83"/>
      <c r="O746" s="83"/>
      <c r="P746" s="62"/>
    </row>
    <row r="747" spans="9:16" s="61" customFormat="1" hidden="1" x14ac:dyDescent="0.35">
      <c r="I747" s="116"/>
      <c r="L747" s="62"/>
      <c r="M747" s="62"/>
      <c r="N747" s="83"/>
      <c r="O747" s="83"/>
      <c r="P747" s="62"/>
    </row>
    <row r="748" spans="9:16" s="61" customFormat="1" hidden="1" x14ac:dyDescent="0.35">
      <c r="I748" s="116"/>
      <c r="L748" s="62"/>
      <c r="M748" s="62"/>
      <c r="N748" s="83"/>
      <c r="O748" s="83"/>
      <c r="P748" s="62"/>
    </row>
    <row r="749" spans="9:16" s="61" customFormat="1" hidden="1" x14ac:dyDescent="0.35">
      <c r="I749" s="116"/>
      <c r="L749" s="62"/>
      <c r="M749" s="62"/>
      <c r="N749" s="83"/>
      <c r="O749" s="83"/>
      <c r="P749" s="62"/>
    </row>
    <row r="750" spans="9:16" s="61" customFormat="1" hidden="1" x14ac:dyDescent="0.35">
      <c r="I750" s="116"/>
      <c r="L750" s="62"/>
      <c r="M750" s="62"/>
      <c r="N750" s="83"/>
      <c r="O750" s="83"/>
      <c r="P750" s="62"/>
    </row>
    <row r="751" spans="9:16" s="61" customFormat="1" hidden="1" x14ac:dyDescent="0.35">
      <c r="I751" s="116"/>
      <c r="L751" s="62"/>
      <c r="M751" s="62"/>
      <c r="N751" s="83"/>
      <c r="O751" s="83"/>
      <c r="P751" s="62"/>
    </row>
    <row r="752" spans="9:16" s="61" customFormat="1" hidden="1" x14ac:dyDescent="0.35">
      <c r="I752" s="116"/>
      <c r="L752" s="62"/>
      <c r="M752" s="62"/>
      <c r="N752" s="83"/>
      <c r="O752" s="83"/>
      <c r="P752" s="62"/>
    </row>
    <row r="753" spans="9:16" s="61" customFormat="1" hidden="1" x14ac:dyDescent="0.35">
      <c r="I753" s="116"/>
      <c r="L753" s="62"/>
      <c r="M753" s="62"/>
      <c r="N753" s="83"/>
      <c r="O753" s="83"/>
      <c r="P753" s="62"/>
    </row>
    <row r="754" spans="9:16" s="61" customFormat="1" hidden="1" x14ac:dyDescent="0.35">
      <c r="I754" s="116"/>
      <c r="L754" s="62"/>
      <c r="M754" s="62"/>
      <c r="N754" s="83"/>
      <c r="O754" s="83"/>
      <c r="P754" s="62"/>
    </row>
    <row r="755" spans="9:16" s="61" customFormat="1" hidden="1" x14ac:dyDescent="0.35">
      <c r="I755" s="116"/>
      <c r="L755" s="62"/>
      <c r="M755" s="62"/>
      <c r="N755" s="83"/>
      <c r="O755" s="83"/>
      <c r="P755" s="62"/>
    </row>
    <row r="756" spans="9:16" s="61" customFormat="1" hidden="1" x14ac:dyDescent="0.35">
      <c r="I756" s="116"/>
      <c r="L756" s="62"/>
      <c r="M756" s="62"/>
      <c r="N756" s="83"/>
      <c r="O756" s="83"/>
      <c r="P756" s="62"/>
    </row>
    <row r="757" spans="9:16" s="61" customFormat="1" hidden="1" x14ac:dyDescent="0.35">
      <c r="I757" s="116"/>
      <c r="L757" s="62"/>
      <c r="M757" s="62"/>
      <c r="N757" s="83"/>
      <c r="O757" s="83"/>
      <c r="P757" s="62"/>
    </row>
    <row r="758" spans="9:16" s="61" customFormat="1" hidden="1" x14ac:dyDescent="0.35">
      <c r="I758" s="116"/>
      <c r="L758" s="62"/>
      <c r="M758" s="62"/>
      <c r="N758" s="83"/>
      <c r="O758" s="83"/>
      <c r="P758" s="62"/>
    </row>
    <row r="759" spans="9:16" s="61" customFormat="1" hidden="1" x14ac:dyDescent="0.35">
      <c r="I759" s="116"/>
      <c r="L759" s="62"/>
      <c r="M759" s="62"/>
      <c r="N759" s="83"/>
      <c r="O759" s="83"/>
      <c r="P759" s="62"/>
    </row>
    <row r="760" spans="9:16" s="61" customFormat="1" hidden="1" x14ac:dyDescent="0.35">
      <c r="I760" s="116"/>
      <c r="L760" s="62"/>
      <c r="M760" s="62"/>
      <c r="N760" s="83"/>
      <c r="O760" s="83"/>
      <c r="P760" s="62"/>
    </row>
    <row r="761" spans="9:16" s="61" customFormat="1" hidden="1" x14ac:dyDescent="0.35">
      <c r="I761" s="116"/>
      <c r="L761" s="62"/>
      <c r="M761" s="62"/>
      <c r="N761" s="83"/>
      <c r="O761" s="83"/>
      <c r="P761" s="62"/>
    </row>
    <row r="762" spans="9:16" s="61" customFormat="1" hidden="1" x14ac:dyDescent="0.35">
      <c r="I762" s="116"/>
      <c r="L762" s="62"/>
      <c r="M762" s="62"/>
      <c r="N762" s="83"/>
      <c r="O762" s="83"/>
      <c r="P762" s="62"/>
    </row>
    <row r="763" spans="9:16" s="61" customFormat="1" hidden="1" x14ac:dyDescent="0.35">
      <c r="I763" s="116"/>
      <c r="L763" s="62"/>
      <c r="M763" s="62"/>
      <c r="N763" s="83"/>
      <c r="O763" s="83"/>
      <c r="P763" s="62"/>
    </row>
    <row r="764" spans="9:16" s="61" customFormat="1" hidden="1" x14ac:dyDescent="0.35">
      <c r="I764" s="116"/>
      <c r="L764" s="62"/>
      <c r="M764" s="62"/>
      <c r="N764" s="83"/>
      <c r="O764" s="83"/>
      <c r="P764" s="62"/>
    </row>
    <row r="765" spans="9:16" s="61" customFormat="1" hidden="1" x14ac:dyDescent="0.35">
      <c r="I765" s="116"/>
      <c r="L765" s="62"/>
      <c r="M765" s="62"/>
      <c r="N765" s="83"/>
      <c r="O765" s="83"/>
      <c r="P765" s="62"/>
    </row>
    <row r="766" spans="9:16" s="61" customFormat="1" hidden="1" x14ac:dyDescent="0.35">
      <c r="I766" s="116"/>
      <c r="L766" s="62"/>
      <c r="M766" s="62"/>
      <c r="N766" s="83"/>
      <c r="O766" s="83"/>
      <c r="P766" s="62"/>
    </row>
    <row r="767" spans="9:16" s="61" customFormat="1" hidden="1" x14ac:dyDescent="0.35">
      <c r="I767" s="116"/>
      <c r="L767" s="62"/>
      <c r="M767" s="62"/>
      <c r="N767" s="83"/>
      <c r="O767" s="83"/>
      <c r="P767" s="62"/>
    </row>
    <row r="768" spans="9:16" s="61" customFormat="1" hidden="1" x14ac:dyDescent="0.35">
      <c r="I768" s="116"/>
      <c r="L768" s="62"/>
      <c r="M768" s="62"/>
      <c r="N768" s="83"/>
      <c r="O768" s="83"/>
      <c r="P768" s="62"/>
    </row>
    <row r="769" spans="9:16" s="61" customFormat="1" hidden="1" x14ac:dyDescent="0.35">
      <c r="I769" s="116"/>
      <c r="L769" s="62"/>
      <c r="M769" s="62"/>
      <c r="N769" s="83"/>
      <c r="O769" s="83"/>
      <c r="P769" s="62"/>
    </row>
    <row r="770" spans="9:16" s="61" customFormat="1" hidden="1" x14ac:dyDescent="0.35">
      <c r="I770" s="116"/>
      <c r="L770" s="62"/>
      <c r="M770" s="62"/>
      <c r="N770" s="83"/>
      <c r="O770" s="83"/>
      <c r="P770" s="62"/>
    </row>
    <row r="771" spans="9:16" s="61" customFormat="1" hidden="1" x14ac:dyDescent="0.35">
      <c r="I771" s="116"/>
      <c r="L771" s="62"/>
      <c r="M771" s="62"/>
      <c r="N771" s="83"/>
      <c r="O771" s="83"/>
      <c r="P771" s="62"/>
    </row>
    <row r="772" spans="9:16" s="61" customFormat="1" hidden="1" x14ac:dyDescent="0.35">
      <c r="I772" s="116"/>
      <c r="L772" s="62"/>
      <c r="M772" s="62"/>
      <c r="N772" s="83"/>
      <c r="O772" s="83"/>
      <c r="P772" s="62"/>
    </row>
    <row r="773" spans="9:16" s="61" customFormat="1" hidden="1" x14ac:dyDescent="0.35">
      <c r="I773" s="116"/>
      <c r="L773" s="62"/>
      <c r="M773" s="62"/>
      <c r="N773" s="83"/>
      <c r="O773" s="83"/>
      <c r="P773" s="62"/>
    </row>
    <row r="774" spans="9:16" s="61" customFormat="1" hidden="1" x14ac:dyDescent="0.35">
      <c r="I774" s="116"/>
      <c r="L774" s="62"/>
      <c r="M774" s="62"/>
      <c r="N774" s="83"/>
      <c r="O774" s="83"/>
      <c r="P774" s="62"/>
    </row>
    <row r="775" spans="9:16" s="61" customFormat="1" hidden="1" x14ac:dyDescent="0.35">
      <c r="I775" s="116"/>
      <c r="L775" s="62"/>
      <c r="M775" s="62"/>
      <c r="N775" s="83"/>
      <c r="O775" s="83"/>
      <c r="P775" s="62"/>
    </row>
    <row r="776" spans="9:16" s="61" customFormat="1" hidden="1" x14ac:dyDescent="0.35">
      <c r="I776" s="116"/>
      <c r="L776" s="62"/>
      <c r="M776" s="62"/>
      <c r="N776" s="83"/>
      <c r="O776" s="83"/>
      <c r="P776" s="62"/>
    </row>
    <row r="777" spans="9:16" s="61" customFormat="1" hidden="1" x14ac:dyDescent="0.35">
      <c r="I777" s="116"/>
      <c r="L777" s="62"/>
      <c r="M777" s="62"/>
      <c r="N777" s="83"/>
      <c r="O777" s="83"/>
      <c r="P777" s="62"/>
    </row>
    <row r="778" spans="9:16" s="61" customFormat="1" hidden="1" x14ac:dyDescent="0.35">
      <c r="I778" s="116"/>
      <c r="L778" s="62"/>
      <c r="M778" s="62"/>
      <c r="N778" s="83"/>
      <c r="O778" s="83"/>
      <c r="P778" s="62"/>
    </row>
    <row r="779" spans="9:16" s="61" customFormat="1" hidden="1" x14ac:dyDescent="0.35">
      <c r="I779" s="116"/>
      <c r="L779" s="62"/>
      <c r="M779" s="62"/>
      <c r="N779" s="83"/>
      <c r="O779" s="83"/>
      <c r="P779" s="62"/>
    </row>
    <row r="780" spans="9:16" s="61" customFormat="1" hidden="1" x14ac:dyDescent="0.35">
      <c r="I780" s="116"/>
      <c r="L780" s="62"/>
      <c r="M780" s="62"/>
      <c r="N780" s="83"/>
      <c r="O780" s="83"/>
      <c r="P780" s="62"/>
    </row>
    <row r="781" spans="9:16" s="61" customFormat="1" hidden="1" x14ac:dyDescent="0.35">
      <c r="I781" s="116"/>
      <c r="L781" s="62"/>
      <c r="M781" s="62"/>
      <c r="N781" s="83"/>
      <c r="O781" s="83"/>
      <c r="P781" s="62"/>
    </row>
    <row r="782" spans="9:16" s="61" customFormat="1" hidden="1" x14ac:dyDescent="0.35">
      <c r="I782" s="116"/>
      <c r="L782" s="62"/>
      <c r="M782" s="62"/>
      <c r="N782" s="83"/>
      <c r="O782" s="83"/>
      <c r="P782" s="62"/>
    </row>
    <row r="783" spans="9:16" s="61" customFormat="1" hidden="1" x14ac:dyDescent="0.35">
      <c r="I783" s="116"/>
      <c r="L783" s="62"/>
      <c r="M783" s="62"/>
      <c r="N783" s="83"/>
      <c r="O783" s="83"/>
      <c r="P783" s="62"/>
    </row>
    <row r="784" spans="9:16" s="61" customFormat="1" hidden="1" x14ac:dyDescent="0.35">
      <c r="I784" s="116"/>
      <c r="L784" s="62"/>
      <c r="M784" s="62"/>
      <c r="N784" s="83"/>
      <c r="O784" s="83"/>
      <c r="P784" s="62"/>
    </row>
    <row r="785" spans="9:16" s="61" customFormat="1" hidden="1" x14ac:dyDescent="0.35">
      <c r="I785" s="116"/>
      <c r="L785" s="62"/>
      <c r="M785" s="62"/>
      <c r="N785" s="83"/>
      <c r="O785" s="83"/>
      <c r="P785" s="62"/>
    </row>
    <row r="786" spans="9:16" s="61" customFormat="1" hidden="1" x14ac:dyDescent="0.35">
      <c r="I786" s="116"/>
      <c r="L786" s="62"/>
      <c r="M786" s="62"/>
      <c r="N786" s="83"/>
      <c r="O786" s="83"/>
      <c r="P786" s="62"/>
    </row>
    <row r="787" spans="9:16" s="61" customFormat="1" hidden="1" x14ac:dyDescent="0.35">
      <c r="I787" s="116"/>
      <c r="L787" s="62"/>
      <c r="M787" s="62"/>
      <c r="N787" s="83"/>
      <c r="O787" s="83"/>
      <c r="P787" s="62"/>
    </row>
    <row r="788" spans="9:16" s="61" customFormat="1" hidden="1" x14ac:dyDescent="0.35">
      <c r="I788" s="116"/>
      <c r="L788" s="62"/>
      <c r="M788" s="62"/>
      <c r="N788" s="83"/>
      <c r="O788" s="83"/>
      <c r="P788" s="62"/>
    </row>
    <row r="789" spans="9:16" s="61" customFormat="1" hidden="1" x14ac:dyDescent="0.35">
      <c r="I789" s="116"/>
      <c r="L789" s="62"/>
      <c r="M789" s="62"/>
      <c r="N789" s="83"/>
      <c r="O789" s="83"/>
      <c r="P789" s="62"/>
    </row>
    <row r="790" spans="9:16" s="61" customFormat="1" hidden="1" x14ac:dyDescent="0.35">
      <c r="I790" s="116"/>
      <c r="L790" s="62"/>
      <c r="M790" s="62"/>
      <c r="N790" s="83"/>
      <c r="O790" s="83"/>
      <c r="P790" s="62"/>
    </row>
    <row r="791" spans="9:16" s="61" customFormat="1" hidden="1" x14ac:dyDescent="0.35">
      <c r="I791" s="116"/>
      <c r="L791" s="62"/>
      <c r="M791" s="62"/>
      <c r="N791" s="83"/>
      <c r="O791" s="83"/>
      <c r="P791" s="62"/>
    </row>
    <row r="792" spans="9:16" s="61" customFormat="1" hidden="1" x14ac:dyDescent="0.35">
      <c r="I792" s="116"/>
      <c r="L792" s="62"/>
      <c r="M792" s="62"/>
      <c r="N792" s="83"/>
      <c r="O792" s="83"/>
      <c r="P792" s="62"/>
    </row>
    <row r="793" spans="9:16" s="61" customFormat="1" hidden="1" x14ac:dyDescent="0.35">
      <c r="I793" s="116"/>
      <c r="L793" s="62"/>
      <c r="M793" s="62"/>
      <c r="N793" s="83"/>
      <c r="O793" s="83"/>
      <c r="P793" s="62"/>
    </row>
    <row r="794" spans="9:16" s="61" customFormat="1" hidden="1" x14ac:dyDescent="0.35">
      <c r="I794" s="116"/>
      <c r="L794" s="62"/>
      <c r="M794" s="62"/>
      <c r="N794" s="83"/>
      <c r="O794" s="83"/>
      <c r="P794" s="62"/>
    </row>
    <row r="795" spans="9:16" s="61" customFormat="1" hidden="1" x14ac:dyDescent="0.35">
      <c r="I795" s="116"/>
      <c r="L795" s="62"/>
      <c r="M795" s="62"/>
      <c r="N795" s="83"/>
      <c r="O795" s="83"/>
      <c r="P795" s="62"/>
    </row>
    <row r="796" spans="9:16" s="61" customFormat="1" hidden="1" x14ac:dyDescent="0.35">
      <c r="I796" s="116"/>
      <c r="L796" s="62"/>
      <c r="M796" s="62"/>
      <c r="N796" s="83"/>
      <c r="O796" s="83"/>
      <c r="P796" s="62"/>
    </row>
    <row r="797" spans="9:16" s="61" customFormat="1" hidden="1" x14ac:dyDescent="0.35">
      <c r="I797" s="116"/>
      <c r="L797" s="62"/>
      <c r="M797" s="62"/>
      <c r="N797" s="83"/>
      <c r="O797" s="83"/>
      <c r="P797" s="62"/>
    </row>
    <row r="798" spans="9:16" s="61" customFormat="1" hidden="1" x14ac:dyDescent="0.35">
      <c r="I798" s="116"/>
      <c r="L798" s="62"/>
      <c r="M798" s="62"/>
      <c r="N798" s="83"/>
      <c r="O798" s="83"/>
      <c r="P798" s="62"/>
    </row>
    <row r="799" spans="9:16" s="61" customFormat="1" hidden="1" x14ac:dyDescent="0.35">
      <c r="I799" s="116"/>
      <c r="L799" s="62"/>
      <c r="M799" s="62"/>
      <c r="N799" s="83"/>
      <c r="O799" s="83"/>
      <c r="P799" s="62"/>
    </row>
    <row r="800" spans="9:16" s="61" customFormat="1" hidden="1" x14ac:dyDescent="0.35">
      <c r="I800" s="116"/>
      <c r="L800" s="62"/>
      <c r="M800" s="62"/>
      <c r="N800" s="83"/>
      <c r="O800" s="83"/>
      <c r="P800" s="62"/>
    </row>
    <row r="801" spans="9:16" s="61" customFormat="1" hidden="1" x14ac:dyDescent="0.35">
      <c r="I801" s="116"/>
      <c r="L801" s="62"/>
      <c r="M801" s="62"/>
      <c r="N801" s="83"/>
      <c r="O801" s="83"/>
      <c r="P801" s="62"/>
    </row>
    <row r="802" spans="9:16" s="61" customFormat="1" hidden="1" x14ac:dyDescent="0.35">
      <c r="I802" s="116"/>
      <c r="L802" s="62"/>
      <c r="M802" s="62"/>
      <c r="N802" s="83"/>
      <c r="O802" s="83"/>
      <c r="P802" s="62"/>
    </row>
    <row r="803" spans="9:16" s="61" customFormat="1" hidden="1" x14ac:dyDescent="0.35">
      <c r="I803" s="116"/>
      <c r="L803" s="62"/>
      <c r="M803" s="62"/>
      <c r="N803" s="83"/>
      <c r="O803" s="83"/>
      <c r="P803" s="62"/>
    </row>
    <row r="804" spans="9:16" s="61" customFormat="1" hidden="1" x14ac:dyDescent="0.35">
      <c r="I804" s="116"/>
      <c r="L804" s="62"/>
      <c r="M804" s="62"/>
      <c r="N804" s="83"/>
      <c r="O804" s="83"/>
      <c r="P804" s="62"/>
    </row>
    <row r="805" spans="9:16" s="61" customFormat="1" hidden="1" x14ac:dyDescent="0.35">
      <c r="I805" s="116"/>
      <c r="L805" s="62"/>
      <c r="M805" s="62"/>
      <c r="N805" s="83"/>
      <c r="O805" s="83"/>
      <c r="P805" s="62"/>
    </row>
    <row r="806" spans="9:16" s="61" customFormat="1" hidden="1" x14ac:dyDescent="0.35">
      <c r="I806" s="116"/>
      <c r="L806" s="62"/>
      <c r="M806" s="62"/>
      <c r="N806" s="83"/>
      <c r="O806" s="83"/>
      <c r="P806" s="62"/>
    </row>
    <row r="807" spans="9:16" s="61" customFormat="1" hidden="1" x14ac:dyDescent="0.35">
      <c r="I807" s="116"/>
      <c r="L807" s="62"/>
      <c r="M807" s="62"/>
      <c r="N807" s="83"/>
      <c r="O807" s="83"/>
      <c r="P807" s="62"/>
    </row>
    <row r="808" spans="9:16" s="61" customFormat="1" hidden="1" x14ac:dyDescent="0.35">
      <c r="I808" s="116"/>
      <c r="L808" s="62"/>
      <c r="M808" s="62"/>
      <c r="N808" s="83"/>
      <c r="O808" s="83"/>
      <c r="P808" s="62"/>
    </row>
    <row r="809" spans="9:16" s="61" customFormat="1" hidden="1" x14ac:dyDescent="0.35">
      <c r="I809" s="116"/>
      <c r="L809" s="62"/>
      <c r="M809" s="62"/>
      <c r="N809" s="83"/>
      <c r="O809" s="83"/>
      <c r="P809" s="62"/>
    </row>
    <row r="810" spans="9:16" s="61" customFormat="1" hidden="1" x14ac:dyDescent="0.35">
      <c r="I810" s="116"/>
      <c r="L810" s="62"/>
      <c r="M810" s="62"/>
      <c r="N810" s="83"/>
      <c r="O810" s="83"/>
      <c r="P810" s="62"/>
    </row>
    <row r="811" spans="9:16" s="61" customFormat="1" hidden="1" x14ac:dyDescent="0.35">
      <c r="I811" s="116"/>
      <c r="L811" s="62"/>
      <c r="M811" s="62"/>
      <c r="N811" s="83"/>
      <c r="O811" s="83"/>
      <c r="P811" s="62"/>
    </row>
    <row r="812" spans="9:16" s="61" customFormat="1" hidden="1" x14ac:dyDescent="0.35">
      <c r="I812" s="116"/>
      <c r="L812" s="62"/>
      <c r="M812" s="62"/>
      <c r="N812" s="83"/>
      <c r="O812" s="83"/>
      <c r="P812" s="62"/>
    </row>
    <row r="813" spans="9:16" s="61" customFormat="1" hidden="1" x14ac:dyDescent="0.35">
      <c r="I813" s="116"/>
      <c r="L813" s="62"/>
      <c r="M813" s="62"/>
      <c r="N813" s="83"/>
      <c r="O813" s="83"/>
      <c r="P813" s="62"/>
    </row>
    <row r="814" spans="9:16" s="61" customFormat="1" hidden="1" x14ac:dyDescent="0.35">
      <c r="I814" s="116"/>
      <c r="L814" s="62"/>
      <c r="M814" s="62"/>
      <c r="N814" s="83"/>
      <c r="O814" s="83"/>
      <c r="P814" s="62"/>
    </row>
    <row r="815" spans="9:16" s="61" customFormat="1" hidden="1" x14ac:dyDescent="0.35">
      <c r="I815" s="116"/>
      <c r="L815" s="62"/>
      <c r="M815" s="62"/>
      <c r="N815" s="83"/>
      <c r="O815" s="83"/>
      <c r="P815" s="62"/>
    </row>
    <row r="816" spans="9:16" s="61" customFormat="1" hidden="1" x14ac:dyDescent="0.35">
      <c r="I816" s="116"/>
      <c r="L816" s="62"/>
      <c r="M816" s="62"/>
      <c r="N816" s="83"/>
      <c r="O816" s="83"/>
      <c r="P816" s="62"/>
    </row>
    <row r="817" spans="9:16" s="61" customFormat="1" hidden="1" x14ac:dyDescent="0.35">
      <c r="I817" s="116"/>
      <c r="L817" s="62"/>
      <c r="M817" s="62"/>
      <c r="N817" s="83"/>
      <c r="O817" s="83"/>
      <c r="P817" s="62"/>
    </row>
    <row r="818" spans="9:16" s="61" customFormat="1" hidden="1" x14ac:dyDescent="0.35">
      <c r="I818" s="116"/>
      <c r="L818" s="62"/>
      <c r="M818" s="62"/>
      <c r="N818" s="83"/>
      <c r="O818" s="83"/>
      <c r="P818" s="62"/>
    </row>
    <row r="819" spans="9:16" s="61" customFormat="1" hidden="1" x14ac:dyDescent="0.35">
      <c r="I819" s="116"/>
      <c r="L819" s="62"/>
      <c r="M819" s="62"/>
      <c r="N819" s="83"/>
      <c r="O819" s="83"/>
      <c r="P819" s="62"/>
    </row>
    <row r="820" spans="9:16" s="61" customFormat="1" hidden="1" x14ac:dyDescent="0.35">
      <c r="I820" s="116"/>
      <c r="L820" s="62"/>
      <c r="M820" s="62"/>
      <c r="N820" s="83"/>
      <c r="O820" s="83"/>
      <c r="P820" s="62"/>
    </row>
    <row r="821" spans="9:16" s="61" customFormat="1" hidden="1" x14ac:dyDescent="0.35">
      <c r="I821" s="116"/>
      <c r="L821" s="62"/>
      <c r="M821" s="62"/>
      <c r="N821" s="83"/>
      <c r="O821" s="83"/>
      <c r="P821" s="62"/>
    </row>
    <row r="822" spans="9:16" s="61" customFormat="1" hidden="1" x14ac:dyDescent="0.35">
      <c r="I822" s="116"/>
      <c r="L822" s="62"/>
      <c r="M822" s="62"/>
      <c r="N822" s="83"/>
      <c r="O822" s="83"/>
      <c r="P822" s="62"/>
    </row>
    <row r="823" spans="9:16" s="61" customFormat="1" hidden="1" x14ac:dyDescent="0.35">
      <c r="I823" s="116"/>
      <c r="L823" s="62"/>
      <c r="M823" s="62"/>
      <c r="N823" s="83"/>
      <c r="O823" s="83"/>
      <c r="P823" s="62"/>
    </row>
    <row r="824" spans="9:16" s="61" customFormat="1" hidden="1" x14ac:dyDescent="0.35">
      <c r="I824" s="116"/>
      <c r="L824" s="62"/>
      <c r="M824" s="62"/>
      <c r="N824" s="83"/>
      <c r="O824" s="83"/>
      <c r="P824" s="62"/>
    </row>
    <row r="825" spans="9:16" s="61" customFormat="1" hidden="1" x14ac:dyDescent="0.35">
      <c r="I825" s="116"/>
      <c r="L825" s="62"/>
      <c r="M825" s="62"/>
      <c r="N825" s="83"/>
      <c r="O825" s="83"/>
      <c r="P825" s="62"/>
    </row>
    <row r="826" spans="9:16" s="61" customFormat="1" hidden="1" x14ac:dyDescent="0.35">
      <c r="I826" s="116"/>
      <c r="L826" s="62"/>
      <c r="M826" s="62"/>
      <c r="N826" s="83"/>
      <c r="O826" s="83"/>
      <c r="P826" s="62"/>
    </row>
    <row r="827" spans="9:16" s="61" customFormat="1" hidden="1" x14ac:dyDescent="0.35">
      <c r="I827" s="116"/>
      <c r="L827" s="62"/>
      <c r="M827" s="62"/>
      <c r="N827" s="83"/>
      <c r="O827" s="83"/>
      <c r="P827" s="62"/>
    </row>
    <row r="828" spans="9:16" s="61" customFormat="1" hidden="1" x14ac:dyDescent="0.35">
      <c r="I828" s="116"/>
      <c r="L828" s="62"/>
      <c r="M828" s="62"/>
      <c r="N828" s="83"/>
      <c r="O828" s="83"/>
      <c r="P828" s="62"/>
    </row>
    <row r="829" spans="9:16" s="61" customFormat="1" hidden="1" x14ac:dyDescent="0.35">
      <c r="I829" s="116"/>
      <c r="L829" s="62"/>
      <c r="M829" s="62"/>
      <c r="N829" s="83"/>
      <c r="O829" s="83"/>
      <c r="P829" s="62"/>
    </row>
    <row r="830" spans="9:16" s="61" customFormat="1" hidden="1" x14ac:dyDescent="0.35">
      <c r="I830" s="116"/>
      <c r="L830" s="62"/>
      <c r="M830" s="62"/>
      <c r="N830" s="83"/>
      <c r="O830" s="83"/>
      <c r="P830" s="62"/>
    </row>
    <row r="831" spans="9:16" s="61" customFormat="1" hidden="1" x14ac:dyDescent="0.35">
      <c r="I831" s="116"/>
      <c r="L831" s="62"/>
      <c r="M831" s="62"/>
      <c r="N831" s="83"/>
      <c r="O831" s="83"/>
      <c r="P831" s="62"/>
    </row>
    <row r="832" spans="9:16" s="61" customFormat="1" hidden="1" x14ac:dyDescent="0.35">
      <c r="I832" s="116"/>
      <c r="L832" s="62"/>
      <c r="M832" s="62"/>
      <c r="N832" s="83"/>
      <c r="O832" s="83"/>
      <c r="P832" s="62"/>
    </row>
    <row r="833" spans="9:16" s="61" customFormat="1" hidden="1" x14ac:dyDescent="0.35">
      <c r="I833" s="116"/>
      <c r="L833" s="62"/>
      <c r="M833" s="62"/>
      <c r="N833" s="83"/>
      <c r="O833" s="83"/>
      <c r="P833" s="62"/>
    </row>
    <row r="834" spans="9:16" s="61" customFormat="1" hidden="1" x14ac:dyDescent="0.35">
      <c r="I834" s="116"/>
      <c r="L834" s="62"/>
      <c r="M834" s="62"/>
      <c r="N834" s="83"/>
      <c r="O834" s="83"/>
      <c r="P834" s="62"/>
    </row>
    <row r="835" spans="9:16" s="61" customFormat="1" hidden="1" x14ac:dyDescent="0.35">
      <c r="I835" s="116"/>
      <c r="L835" s="62"/>
      <c r="M835" s="62"/>
      <c r="N835" s="83"/>
      <c r="O835" s="83"/>
      <c r="P835" s="62"/>
    </row>
    <row r="836" spans="9:16" s="61" customFormat="1" hidden="1" x14ac:dyDescent="0.35">
      <c r="I836" s="116"/>
      <c r="L836" s="62"/>
      <c r="M836" s="62"/>
      <c r="N836" s="83"/>
      <c r="O836" s="83"/>
      <c r="P836" s="62"/>
    </row>
    <row r="837" spans="9:16" s="61" customFormat="1" hidden="1" x14ac:dyDescent="0.35">
      <c r="I837" s="116"/>
      <c r="L837" s="62"/>
      <c r="M837" s="62"/>
      <c r="N837" s="83"/>
      <c r="O837" s="83"/>
      <c r="P837" s="62"/>
    </row>
    <row r="838" spans="9:16" s="61" customFormat="1" hidden="1" x14ac:dyDescent="0.35">
      <c r="I838" s="116"/>
      <c r="L838" s="62"/>
      <c r="M838" s="62"/>
      <c r="N838" s="83"/>
      <c r="O838" s="83"/>
      <c r="P838" s="62"/>
    </row>
    <row r="839" spans="9:16" s="61" customFormat="1" hidden="1" x14ac:dyDescent="0.35">
      <c r="I839" s="116"/>
      <c r="L839" s="62"/>
      <c r="M839" s="62"/>
      <c r="N839" s="83"/>
      <c r="O839" s="83"/>
      <c r="P839" s="62"/>
    </row>
    <row r="840" spans="9:16" s="61" customFormat="1" hidden="1" x14ac:dyDescent="0.35">
      <c r="I840" s="116"/>
      <c r="L840" s="62"/>
      <c r="M840" s="62"/>
      <c r="N840" s="83"/>
      <c r="O840" s="83"/>
      <c r="P840" s="62"/>
    </row>
    <row r="841" spans="9:16" s="61" customFormat="1" hidden="1" x14ac:dyDescent="0.35">
      <c r="I841" s="116"/>
      <c r="L841" s="62"/>
      <c r="M841" s="62"/>
      <c r="N841" s="83"/>
      <c r="O841" s="83"/>
      <c r="P841" s="62"/>
    </row>
    <row r="842" spans="9:16" s="61" customFormat="1" hidden="1" x14ac:dyDescent="0.35">
      <c r="I842" s="116"/>
      <c r="L842" s="62"/>
      <c r="M842" s="62"/>
      <c r="N842" s="83"/>
      <c r="O842" s="83"/>
      <c r="P842" s="62"/>
    </row>
    <row r="843" spans="9:16" s="61" customFormat="1" hidden="1" x14ac:dyDescent="0.35">
      <c r="I843" s="116"/>
      <c r="L843" s="62"/>
      <c r="M843" s="62"/>
      <c r="N843" s="83"/>
      <c r="O843" s="83"/>
      <c r="P843" s="62"/>
    </row>
    <row r="844" spans="9:16" s="61" customFormat="1" hidden="1" x14ac:dyDescent="0.35">
      <c r="I844" s="116"/>
      <c r="L844" s="62"/>
      <c r="M844" s="62"/>
      <c r="N844" s="83"/>
      <c r="O844" s="83"/>
      <c r="P844" s="62"/>
    </row>
    <row r="845" spans="9:16" s="61" customFormat="1" hidden="1" x14ac:dyDescent="0.35">
      <c r="I845" s="116"/>
      <c r="L845" s="62"/>
      <c r="M845" s="62"/>
      <c r="N845" s="83"/>
      <c r="O845" s="83"/>
      <c r="P845" s="62"/>
    </row>
    <row r="846" spans="9:16" s="61" customFormat="1" hidden="1" x14ac:dyDescent="0.35">
      <c r="I846" s="116"/>
      <c r="L846" s="62"/>
      <c r="M846" s="62"/>
      <c r="N846" s="83"/>
      <c r="O846" s="83"/>
      <c r="P846" s="62"/>
    </row>
    <row r="847" spans="9:16" s="61" customFormat="1" hidden="1" x14ac:dyDescent="0.35">
      <c r="I847" s="116"/>
      <c r="L847" s="62"/>
      <c r="M847" s="62"/>
      <c r="N847" s="83"/>
      <c r="O847" s="83"/>
      <c r="P847" s="62"/>
    </row>
    <row r="848" spans="9:16" s="61" customFormat="1" hidden="1" x14ac:dyDescent="0.35">
      <c r="I848" s="116"/>
      <c r="L848" s="62"/>
      <c r="M848" s="62"/>
      <c r="N848" s="83"/>
      <c r="O848" s="83"/>
      <c r="P848" s="62"/>
    </row>
    <row r="849" spans="9:16" s="61" customFormat="1" hidden="1" x14ac:dyDescent="0.35">
      <c r="I849" s="116"/>
      <c r="L849" s="62"/>
      <c r="M849" s="62"/>
      <c r="N849" s="83"/>
      <c r="O849" s="83"/>
      <c r="P849" s="62"/>
    </row>
    <row r="850" spans="9:16" s="61" customFormat="1" hidden="1" x14ac:dyDescent="0.35">
      <c r="I850" s="116"/>
      <c r="L850" s="62"/>
      <c r="M850" s="62"/>
      <c r="N850" s="83"/>
      <c r="O850" s="83"/>
      <c r="P850" s="62"/>
    </row>
    <row r="851" spans="9:16" s="61" customFormat="1" hidden="1" x14ac:dyDescent="0.35">
      <c r="I851" s="116"/>
      <c r="L851" s="62"/>
      <c r="M851" s="62"/>
      <c r="N851" s="83"/>
      <c r="O851" s="83"/>
      <c r="P851" s="62"/>
    </row>
    <row r="852" spans="9:16" s="61" customFormat="1" hidden="1" x14ac:dyDescent="0.35">
      <c r="I852" s="116"/>
      <c r="L852" s="62"/>
      <c r="M852" s="62"/>
      <c r="N852" s="83"/>
      <c r="O852" s="83"/>
      <c r="P852" s="62"/>
    </row>
    <row r="853" spans="9:16" s="61" customFormat="1" hidden="1" x14ac:dyDescent="0.35">
      <c r="I853" s="116"/>
      <c r="L853" s="62"/>
      <c r="M853" s="62"/>
      <c r="N853" s="83"/>
      <c r="O853" s="83"/>
      <c r="P853" s="62"/>
    </row>
    <row r="854" spans="9:16" s="61" customFormat="1" hidden="1" x14ac:dyDescent="0.35">
      <c r="I854" s="116"/>
      <c r="L854" s="62"/>
      <c r="M854" s="62"/>
      <c r="N854" s="83"/>
      <c r="O854" s="83"/>
      <c r="P854" s="62"/>
    </row>
    <row r="855" spans="9:16" s="61" customFormat="1" hidden="1" x14ac:dyDescent="0.35">
      <c r="I855" s="116"/>
      <c r="L855" s="62"/>
      <c r="M855" s="62"/>
      <c r="N855" s="83"/>
      <c r="O855" s="83"/>
      <c r="P855" s="62"/>
    </row>
    <row r="856" spans="9:16" s="61" customFormat="1" hidden="1" x14ac:dyDescent="0.35">
      <c r="I856" s="116"/>
      <c r="L856" s="62"/>
      <c r="M856" s="62"/>
      <c r="N856" s="83"/>
      <c r="O856" s="83"/>
      <c r="P856" s="62"/>
    </row>
    <row r="857" spans="9:16" s="61" customFormat="1" hidden="1" x14ac:dyDescent="0.35">
      <c r="I857" s="116"/>
      <c r="L857" s="62"/>
      <c r="M857" s="62"/>
      <c r="N857" s="83"/>
      <c r="O857" s="83"/>
      <c r="P857" s="62"/>
    </row>
    <row r="858" spans="9:16" s="61" customFormat="1" hidden="1" x14ac:dyDescent="0.35">
      <c r="I858" s="116"/>
      <c r="L858" s="62"/>
      <c r="M858" s="62"/>
      <c r="N858" s="83"/>
      <c r="O858" s="83"/>
      <c r="P858" s="62"/>
    </row>
    <row r="859" spans="9:16" s="61" customFormat="1" hidden="1" x14ac:dyDescent="0.35">
      <c r="I859" s="116"/>
      <c r="L859" s="62"/>
      <c r="M859" s="62"/>
      <c r="N859" s="83"/>
      <c r="O859" s="83"/>
      <c r="P859" s="62"/>
    </row>
    <row r="860" spans="9:16" s="61" customFormat="1" hidden="1" x14ac:dyDescent="0.35">
      <c r="I860" s="116"/>
      <c r="L860" s="62"/>
      <c r="M860" s="62"/>
      <c r="N860" s="83"/>
      <c r="O860" s="83"/>
      <c r="P860" s="62"/>
    </row>
    <row r="861" spans="9:16" s="61" customFormat="1" hidden="1" x14ac:dyDescent="0.35">
      <c r="I861" s="116"/>
      <c r="L861" s="62"/>
      <c r="M861" s="62"/>
      <c r="N861" s="83"/>
      <c r="O861" s="83"/>
      <c r="P861" s="62"/>
    </row>
    <row r="862" spans="9:16" s="61" customFormat="1" hidden="1" x14ac:dyDescent="0.35">
      <c r="I862" s="116"/>
      <c r="L862" s="62"/>
      <c r="M862" s="62"/>
      <c r="N862" s="83"/>
      <c r="O862" s="83"/>
      <c r="P862" s="62"/>
    </row>
    <row r="863" spans="9:16" s="61" customFormat="1" hidden="1" x14ac:dyDescent="0.35">
      <c r="I863" s="116"/>
      <c r="L863" s="62"/>
      <c r="M863" s="62"/>
      <c r="N863" s="83"/>
      <c r="O863" s="83"/>
      <c r="P863" s="62"/>
    </row>
    <row r="864" spans="9:16" s="61" customFormat="1" hidden="1" x14ac:dyDescent="0.35">
      <c r="I864" s="116"/>
      <c r="L864" s="62"/>
      <c r="M864" s="62"/>
      <c r="N864" s="83"/>
      <c r="O864" s="83"/>
      <c r="P864" s="62"/>
    </row>
    <row r="865" spans="9:16" s="61" customFormat="1" hidden="1" x14ac:dyDescent="0.35">
      <c r="I865" s="116"/>
      <c r="L865" s="62"/>
      <c r="M865" s="62"/>
      <c r="N865" s="83"/>
      <c r="O865" s="83"/>
      <c r="P865" s="62"/>
    </row>
    <row r="866" spans="9:16" s="61" customFormat="1" hidden="1" x14ac:dyDescent="0.35">
      <c r="I866" s="116"/>
      <c r="L866" s="62"/>
      <c r="M866" s="62"/>
      <c r="N866" s="83"/>
      <c r="O866" s="83"/>
      <c r="P866" s="62"/>
    </row>
    <row r="867" spans="9:16" s="61" customFormat="1" hidden="1" x14ac:dyDescent="0.35">
      <c r="I867" s="116"/>
      <c r="L867" s="62"/>
      <c r="M867" s="62"/>
      <c r="N867" s="83"/>
      <c r="O867" s="83"/>
      <c r="P867" s="62"/>
    </row>
    <row r="868" spans="9:16" s="61" customFormat="1" hidden="1" x14ac:dyDescent="0.35">
      <c r="I868" s="116"/>
      <c r="L868" s="62"/>
      <c r="M868" s="62"/>
      <c r="N868" s="83"/>
      <c r="O868" s="83"/>
      <c r="P868" s="62"/>
    </row>
    <row r="869" spans="9:16" s="61" customFormat="1" hidden="1" x14ac:dyDescent="0.35">
      <c r="I869" s="116"/>
      <c r="L869" s="62"/>
      <c r="M869" s="62"/>
      <c r="N869" s="83"/>
      <c r="O869" s="83"/>
      <c r="P869" s="62"/>
    </row>
    <row r="870" spans="9:16" s="61" customFormat="1" hidden="1" x14ac:dyDescent="0.35">
      <c r="I870" s="116"/>
      <c r="L870" s="62"/>
      <c r="M870" s="62"/>
      <c r="N870" s="83"/>
      <c r="O870" s="83"/>
      <c r="P870" s="62"/>
    </row>
    <row r="871" spans="9:16" s="61" customFormat="1" hidden="1" x14ac:dyDescent="0.35">
      <c r="I871" s="116"/>
      <c r="L871" s="62"/>
      <c r="M871" s="62"/>
      <c r="N871" s="83"/>
      <c r="O871" s="83"/>
      <c r="P871" s="62"/>
    </row>
    <row r="872" spans="9:16" s="61" customFormat="1" hidden="1" x14ac:dyDescent="0.35">
      <c r="I872" s="116"/>
      <c r="L872" s="62"/>
      <c r="M872" s="62"/>
      <c r="N872" s="83"/>
      <c r="O872" s="83"/>
      <c r="P872" s="62"/>
    </row>
    <row r="873" spans="9:16" s="61" customFormat="1" hidden="1" x14ac:dyDescent="0.35">
      <c r="I873" s="116"/>
      <c r="L873" s="62"/>
      <c r="M873" s="62"/>
      <c r="N873" s="83"/>
      <c r="O873" s="83"/>
      <c r="P873" s="62"/>
    </row>
    <row r="874" spans="9:16" s="61" customFormat="1" hidden="1" x14ac:dyDescent="0.35">
      <c r="I874" s="116"/>
      <c r="L874" s="62"/>
      <c r="M874" s="62"/>
      <c r="N874" s="83"/>
      <c r="O874" s="83"/>
      <c r="P874" s="62"/>
    </row>
    <row r="875" spans="9:16" s="61" customFormat="1" hidden="1" x14ac:dyDescent="0.35">
      <c r="I875" s="116"/>
      <c r="L875" s="62"/>
      <c r="M875" s="62"/>
      <c r="N875" s="83"/>
      <c r="O875" s="83"/>
      <c r="P875" s="62"/>
    </row>
    <row r="876" spans="9:16" s="61" customFormat="1" hidden="1" x14ac:dyDescent="0.35">
      <c r="I876" s="116"/>
      <c r="L876" s="62"/>
      <c r="M876" s="62"/>
      <c r="N876" s="83"/>
      <c r="O876" s="83"/>
      <c r="P876" s="62"/>
    </row>
    <row r="877" spans="9:16" s="61" customFormat="1" hidden="1" x14ac:dyDescent="0.35">
      <c r="I877" s="116"/>
      <c r="L877" s="62"/>
      <c r="M877" s="62"/>
      <c r="N877" s="83"/>
      <c r="O877" s="83"/>
      <c r="P877" s="62"/>
    </row>
    <row r="878" spans="9:16" s="61" customFormat="1" hidden="1" x14ac:dyDescent="0.35">
      <c r="I878" s="116"/>
      <c r="L878" s="62"/>
      <c r="M878" s="62"/>
      <c r="N878" s="83"/>
      <c r="O878" s="83"/>
      <c r="P878" s="62"/>
    </row>
    <row r="879" spans="9:16" s="61" customFormat="1" hidden="1" x14ac:dyDescent="0.35">
      <c r="I879" s="116"/>
      <c r="L879" s="62"/>
      <c r="M879" s="62"/>
      <c r="N879" s="83"/>
      <c r="O879" s="83"/>
      <c r="P879" s="62"/>
    </row>
    <row r="880" spans="9:16" s="61" customFormat="1" hidden="1" x14ac:dyDescent="0.35">
      <c r="I880" s="116"/>
      <c r="L880" s="62"/>
      <c r="M880" s="62"/>
      <c r="N880" s="83"/>
      <c r="O880" s="83"/>
      <c r="P880" s="62"/>
    </row>
    <row r="881" spans="9:16" s="61" customFormat="1" hidden="1" x14ac:dyDescent="0.35">
      <c r="I881" s="116"/>
      <c r="L881" s="62"/>
      <c r="M881" s="62"/>
      <c r="N881" s="83"/>
      <c r="O881" s="83"/>
      <c r="P881" s="62"/>
    </row>
    <row r="882" spans="9:16" s="61" customFormat="1" hidden="1" x14ac:dyDescent="0.35">
      <c r="I882" s="116"/>
      <c r="L882" s="62"/>
      <c r="M882" s="62"/>
      <c r="N882" s="83"/>
      <c r="O882" s="83"/>
      <c r="P882" s="62"/>
    </row>
    <row r="883" spans="9:16" s="61" customFormat="1" hidden="1" x14ac:dyDescent="0.35">
      <c r="I883" s="116"/>
      <c r="L883" s="62"/>
      <c r="M883" s="62"/>
      <c r="N883" s="83"/>
      <c r="O883" s="83"/>
      <c r="P883" s="62"/>
    </row>
    <row r="884" spans="9:16" s="61" customFormat="1" hidden="1" x14ac:dyDescent="0.35">
      <c r="I884" s="116"/>
      <c r="L884" s="62"/>
      <c r="M884" s="62"/>
      <c r="N884" s="83"/>
      <c r="O884" s="83"/>
      <c r="P884" s="62"/>
    </row>
    <row r="885" spans="9:16" s="61" customFormat="1" hidden="1" x14ac:dyDescent="0.35">
      <c r="I885" s="116"/>
      <c r="L885" s="62"/>
      <c r="M885" s="62"/>
      <c r="N885" s="83"/>
      <c r="O885" s="83"/>
      <c r="P885" s="62"/>
    </row>
    <row r="886" spans="9:16" s="61" customFormat="1" hidden="1" x14ac:dyDescent="0.35">
      <c r="I886" s="116"/>
      <c r="L886" s="62"/>
      <c r="M886" s="62"/>
      <c r="N886" s="83"/>
      <c r="O886" s="83"/>
      <c r="P886" s="62"/>
    </row>
    <row r="887" spans="9:16" s="61" customFormat="1" hidden="1" x14ac:dyDescent="0.35">
      <c r="I887" s="116"/>
      <c r="L887" s="62"/>
      <c r="M887" s="62"/>
      <c r="N887" s="83"/>
      <c r="O887" s="83"/>
      <c r="P887" s="62"/>
    </row>
    <row r="888" spans="9:16" s="61" customFormat="1" hidden="1" x14ac:dyDescent="0.35">
      <c r="I888" s="116"/>
      <c r="L888" s="62"/>
      <c r="M888" s="62"/>
      <c r="N888" s="83"/>
      <c r="O888" s="83"/>
      <c r="P888" s="62"/>
    </row>
    <row r="889" spans="9:16" s="61" customFormat="1" hidden="1" x14ac:dyDescent="0.35">
      <c r="I889" s="116"/>
      <c r="L889" s="62"/>
      <c r="M889" s="62"/>
      <c r="N889" s="83"/>
      <c r="O889" s="83"/>
      <c r="P889" s="62"/>
    </row>
    <row r="890" spans="9:16" s="61" customFormat="1" hidden="1" x14ac:dyDescent="0.35">
      <c r="I890" s="116"/>
      <c r="L890" s="62"/>
      <c r="M890" s="62"/>
      <c r="N890" s="83"/>
      <c r="O890" s="83"/>
      <c r="P890" s="62"/>
    </row>
    <row r="891" spans="9:16" s="61" customFormat="1" hidden="1" x14ac:dyDescent="0.35">
      <c r="I891" s="116"/>
      <c r="L891" s="62"/>
      <c r="M891" s="62"/>
      <c r="N891" s="83"/>
      <c r="O891" s="83"/>
      <c r="P891" s="62"/>
    </row>
    <row r="892" spans="9:16" s="61" customFormat="1" hidden="1" x14ac:dyDescent="0.35">
      <c r="I892" s="116"/>
      <c r="L892" s="62"/>
      <c r="M892" s="62"/>
      <c r="N892" s="83"/>
      <c r="O892" s="83"/>
      <c r="P892" s="62"/>
    </row>
    <row r="893" spans="9:16" s="61" customFormat="1" hidden="1" x14ac:dyDescent="0.35">
      <c r="I893" s="116"/>
      <c r="L893" s="62"/>
      <c r="M893" s="62"/>
      <c r="N893" s="83"/>
      <c r="O893" s="83"/>
      <c r="P893" s="62"/>
    </row>
    <row r="894" spans="9:16" s="61" customFormat="1" hidden="1" x14ac:dyDescent="0.35">
      <c r="I894" s="116"/>
      <c r="L894" s="62"/>
      <c r="M894" s="62"/>
      <c r="N894" s="83"/>
      <c r="O894" s="83"/>
      <c r="P894" s="62"/>
    </row>
    <row r="895" spans="9:16" s="61" customFormat="1" hidden="1" x14ac:dyDescent="0.35">
      <c r="I895" s="116"/>
      <c r="L895" s="62"/>
      <c r="M895" s="62"/>
      <c r="N895" s="83"/>
      <c r="O895" s="83"/>
      <c r="P895" s="62"/>
    </row>
    <row r="896" spans="9:16" s="61" customFormat="1" hidden="1" x14ac:dyDescent="0.35">
      <c r="I896" s="116"/>
      <c r="L896" s="62"/>
      <c r="M896" s="62"/>
      <c r="N896" s="83"/>
      <c r="O896" s="83"/>
      <c r="P896" s="62"/>
    </row>
    <row r="897" spans="9:16" s="61" customFormat="1" hidden="1" x14ac:dyDescent="0.35">
      <c r="I897" s="116"/>
      <c r="L897" s="62"/>
      <c r="M897" s="62"/>
      <c r="N897" s="83"/>
      <c r="O897" s="83"/>
      <c r="P897" s="62"/>
    </row>
    <row r="898" spans="9:16" s="61" customFormat="1" hidden="1" x14ac:dyDescent="0.35">
      <c r="I898" s="116"/>
      <c r="L898" s="62"/>
      <c r="M898" s="62"/>
      <c r="N898" s="83"/>
      <c r="O898" s="83"/>
      <c r="P898" s="62"/>
    </row>
    <row r="899" spans="9:16" s="61" customFormat="1" hidden="1" x14ac:dyDescent="0.35">
      <c r="I899" s="116"/>
      <c r="L899" s="62"/>
      <c r="M899" s="62"/>
      <c r="N899" s="83"/>
      <c r="O899" s="83"/>
      <c r="P899" s="62"/>
    </row>
    <row r="900" spans="9:16" s="61" customFormat="1" hidden="1" x14ac:dyDescent="0.35">
      <c r="I900" s="116"/>
      <c r="L900" s="62"/>
      <c r="M900" s="62"/>
      <c r="N900" s="83"/>
      <c r="O900" s="83"/>
      <c r="P900" s="62"/>
    </row>
    <row r="901" spans="9:16" s="61" customFormat="1" hidden="1" x14ac:dyDescent="0.35">
      <c r="I901" s="116"/>
      <c r="L901" s="62"/>
      <c r="M901" s="62"/>
      <c r="N901" s="83"/>
      <c r="O901" s="83"/>
      <c r="P901" s="62"/>
    </row>
    <row r="902" spans="9:16" s="61" customFormat="1" hidden="1" x14ac:dyDescent="0.35">
      <c r="I902" s="116"/>
      <c r="L902" s="62"/>
      <c r="M902" s="62"/>
      <c r="N902" s="83"/>
      <c r="O902" s="83"/>
      <c r="P902" s="62"/>
    </row>
    <row r="903" spans="9:16" s="61" customFormat="1" hidden="1" x14ac:dyDescent="0.35">
      <c r="I903" s="116"/>
      <c r="L903" s="62"/>
      <c r="M903" s="62"/>
      <c r="N903" s="83"/>
      <c r="O903" s="83"/>
      <c r="P903" s="62"/>
    </row>
    <row r="904" spans="9:16" s="61" customFormat="1" hidden="1" x14ac:dyDescent="0.35">
      <c r="I904" s="116"/>
      <c r="L904" s="62"/>
      <c r="M904" s="62"/>
      <c r="N904" s="83"/>
      <c r="O904" s="83"/>
      <c r="P904" s="62"/>
    </row>
    <row r="905" spans="9:16" s="61" customFormat="1" hidden="1" x14ac:dyDescent="0.35">
      <c r="I905" s="116"/>
      <c r="L905" s="62"/>
      <c r="M905" s="62"/>
      <c r="N905" s="83"/>
      <c r="O905" s="83"/>
      <c r="P905" s="62"/>
    </row>
    <row r="906" spans="9:16" s="61" customFormat="1" hidden="1" x14ac:dyDescent="0.35">
      <c r="I906" s="116"/>
      <c r="L906" s="62"/>
      <c r="M906" s="62"/>
      <c r="N906" s="83"/>
      <c r="O906" s="83"/>
      <c r="P906" s="62"/>
    </row>
    <row r="907" spans="9:16" s="61" customFormat="1" hidden="1" x14ac:dyDescent="0.35">
      <c r="I907" s="116"/>
      <c r="L907" s="62"/>
      <c r="M907" s="62"/>
      <c r="N907" s="83"/>
      <c r="O907" s="83"/>
      <c r="P907" s="62"/>
    </row>
    <row r="908" spans="9:16" s="61" customFormat="1" hidden="1" x14ac:dyDescent="0.35">
      <c r="I908" s="116"/>
      <c r="L908" s="62"/>
      <c r="M908" s="62"/>
      <c r="N908" s="83"/>
      <c r="O908" s="83"/>
      <c r="P908" s="62"/>
    </row>
    <row r="909" spans="9:16" s="61" customFormat="1" hidden="1" x14ac:dyDescent="0.35">
      <c r="I909" s="116"/>
      <c r="L909" s="62"/>
      <c r="M909" s="62"/>
      <c r="N909" s="83"/>
      <c r="O909" s="83"/>
      <c r="P909" s="62"/>
    </row>
    <row r="910" spans="9:16" s="61" customFormat="1" hidden="1" x14ac:dyDescent="0.35">
      <c r="I910" s="116"/>
      <c r="L910" s="62"/>
      <c r="M910" s="62"/>
      <c r="N910" s="83"/>
      <c r="O910" s="83"/>
      <c r="P910" s="62"/>
    </row>
    <row r="911" spans="9:16" s="61" customFormat="1" hidden="1" x14ac:dyDescent="0.35">
      <c r="I911" s="116"/>
      <c r="L911" s="62"/>
      <c r="M911" s="62"/>
      <c r="N911" s="83"/>
      <c r="O911" s="83"/>
      <c r="P911" s="62"/>
    </row>
    <row r="912" spans="9:16" s="61" customFormat="1" hidden="1" x14ac:dyDescent="0.35">
      <c r="I912" s="116"/>
      <c r="L912" s="62"/>
      <c r="M912" s="62"/>
      <c r="N912" s="83"/>
      <c r="O912" s="83"/>
      <c r="P912" s="62"/>
    </row>
    <row r="913" spans="9:16" s="61" customFormat="1" hidden="1" x14ac:dyDescent="0.35">
      <c r="I913" s="116"/>
      <c r="L913" s="62"/>
      <c r="M913" s="62"/>
      <c r="N913" s="83"/>
      <c r="O913" s="83"/>
      <c r="P913" s="62"/>
    </row>
    <row r="914" spans="9:16" s="61" customFormat="1" hidden="1" x14ac:dyDescent="0.35">
      <c r="I914" s="116"/>
      <c r="L914" s="62"/>
      <c r="M914" s="62"/>
      <c r="N914" s="83"/>
      <c r="O914" s="83"/>
      <c r="P914" s="62"/>
    </row>
    <row r="915" spans="9:16" s="61" customFormat="1" hidden="1" x14ac:dyDescent="0.35">
      <c r="I915" s="116"/>
      <c r="L915" s="62"/>
      <c r="M915" s="62"/>
      <c r="N915" s="83"/>
      <c r="O915" s="83"/>
      <c r="P915" s="62"/>
    </row>
    <row r="916" spans="9:16" s="61" customFormat="1" hidden="1" x14ac:dyDescent="0.35">
      <c r="I916" s="116"/>
      <c r="L916" s="62"/>
      <c r="M916" s="62"/>
      <c r="N916" s="83"/>
      <c r="O916" s="83"/>
      <c r="P916" s="62"/>
    </row>
    <row r="917" spans="9:16" s="61" customFormat="1" hidden="1" x14ac:dyDescent="0.35">
      <c r="I917" s="116"/>
      <c r="L917" s="62"/>
      <c r="M917" s="62"/>
      <c r="N917" s="83"/>
      <c r="O917" s="83"/>
      <c r="P917" s="62"/>
    </row>
    <row r="918" spans="9:16" s="61" customFormat="1" hidden="1" x14ac:dyDescent="0.35">
      <c r="I918" s="116"/>
      <c r="L918" s="62"/>
      <c r="M918" s="62"/>
      <c r="N918" s="83"/>
      <c r="O918" s="83"/>
      <c r="P918" s="62"/>
    </row>
    <row r="919" spans="9:16" s="61" customFormat="1" hidden="1" x14ac:dyDescent="0.35">
      <c r="I919" s="116"/>
      <c r="L919" s="62"/>
      <c r="M919" s="62"/>
      <c r="N919" s="83"/>
      <c r="O919" s="83"/>
      <c r="P919" s="62"/>
    </row>
    <row r="920" spans="9:16" s="61" customFormat="1" hidden="1" x14ac:dyDescent="0.35">
      <c r="I920" s="116"/>
      <c r="L920" s="62"/>
      <c r="M920" s="62"/>
      <c r="N920" s="83"/>
      <c r="O920" s="83"/>
      <c r="P920" s="62"/>
    </row>
    <row r="921" spans="9:16" s="61" customFormat="1" hidden="1" x14ac:dyDescent="0.35">
      <c r="I921" s="116"/>
      <c r="L921" s="62"/>
      <c r="M921" s="62"/>
      <c r="N921" s="83"/>
      <c r="O921" s="83"/>
      <c r="P921" s="62"/>
    </row>
    <row r="922" spans="9:16" s="61" customFormat="1" hidden="1" x14ac:dyDescent="0.35">
      <c r="I922" s="116"/>
      <c r="L922" s="62"/>
      <c r="M922" s="62"/>
      <c r="N922" s="83"/>
      <c r="O922" s="83"/>
      <c r="P922" s="62"/>
    </row>
    <row r="923" spans="9:16" s="61" customFormat="1" hidden="1" x14ac:dyDescent="0.35">
      <c r="I923" s="116"/>
      <c r="L923" s="62"/>
      <c r="M923" s="62"/>
      <c r="N923" s="83"/>
      <c r="O923" s="83"/>
      <c r="P923" s="62"/>
    </row>
    <row r="924" spans="9:16" s="61" customFormat="1" hidden="1" x14ac:dyDescent="0.35">
      <c r="I924" s="116"/>
      <c r="L924" s="62"/>
      <c r="M924" s="62"/>
      <c r="N924" s="83"/>
      <c r="O924" s="83"/>
      <c r="P924" s="62"/>
    </row>
    <row r="925" spans="9:16" s="61" customFormat="1" hidden="1" x14ac:dyDescent="0.35">
      <c r="I925" s="116"/>
      <c r="L925" s="62"/>
      <c r="M925" s="62"/>
      <c r="N925" s="83"/>
      <c r="O925" s="83"/>
      <c r="P925" s="62"/>
    </row>
    <row r="926" spans="9:16" s="61" customFormat="1" hidden="1" x14ac:dyDescent="0.35">
      <c r="I926" s="116"/>
      <c r="L926" s="62"/>
      <c r="M926" s="62"/>
      <c r="N926" s="83"/>
      <c r="O926" s="83"/>
      <c r="P926" s="62"/>
    </row>
    <row r="927" spans="9:16" s="61" customFormat="1" hidden="1" x14ac:dyDescent="0.35">
      <c r="I927" s="116"/>
      <c r="L927" s="62"/>
      <c r="M927" s="62"/>
      <c r="N927" s="83"/>
      <c r="O927" s="83"/>
      <c r="P927" s="62"/>
    </row>
    <row r="928" spans="9:16" s="61" customFormat="1" hidden="1" x14ac:dyDescent="0.35">
      <c r="I928" s="116"/>
      <c r="L928" s="62"/>
      <c r="M928" s="62"/>
      <c r="N928" s="83"/>
      <c r="O928" s="83"/>
      <c r="P928" s="62"/>
    </row>
    <row r="929" spans="9:16" s="61" customFormat="1" hidden="1" x14ac:dyDescent="0.35">
      <c r="I929" s="116"/>
      <c r="L929" s="62"/>
      <c r="M929" s="62"/>
      <c r="N929" s="83"/>
      <c r="O929" s="83"/>
      <c r="P929" s="62"/>
    </row>
    <row r="930" spans="9:16" s="61" customFormat="1" hidden="1" x14ac:dyDescent="0.35">
      <c r="I930" s="116"/>
      <c r="L930" s="62"/>
      <c r="M930" s="62"/>
      <c r="N930" s="83"/>
      <c r="O930" s="83"/>
      <c r="P930" s="62"/>
    </row>
    <row r="931" spans="9:16" s="61" customFormat="1" hidden="1" x14ac:dyDescent="0.35">
      <c r="I931" s="116"/>
      <c r="L931" s="62"/>
      <c r="M931" s="62"/>
      <c r="N931" s="83"/>
      <c r="O931" s="83"/>
      <c r="P931" s="62"/>
    </row>
    <row r="932" spans="9:16" s="61" customFormat="1" hidden="1" x14ac:dyDescent="0.35">
      <c r="I932" s="116"/>
      <c r="L932" s="62"/>
      <c r="M932" s="62"/>
      <c r="N932" s="83"/>
      <c r="O932" s="83"/>
      <c r="P932" s="62"/>
    </row>
    <row r="933" spans="9:16" s="61" customFormat="1" hidden="1" x14ac:dyDescent="0.35">
      <c r="I933" s="116"/>
      <c r="L933" s="62"/>
      <c r="M933" s="62"/>
      <c r="N933" s="83"/>
      <c r="O933" s="83"/>
      <c r="P933" s="62"/>
    </row>
    <row r="934" spans="9:16" s="61" customFormat="1" hidden="1" x14ac:dyDescent="0.35">
      <c r="I934" s="116"/>
      <c r="L934" s="62"/>
      <c r="M934" s="62"/>
      <c r="N934" s="83"/>
      <c r="O934" s="83"/>
      <c r="P934" s="62"/>
    </row>
    <row r="935" spans="9:16" s="61" customFormat="1" hidden="1" x14ac:dyDescent="0.35">
      <c r="I935" s="116"/>
      <c r="L935" s="62"/>
      <c r="M935" s="62"/>
      <c r="N935" s="83"/>
      <c r="O935" s="83"/>
      <c r="P935" s="62"/>
    </row>
    <row r="936" spans="9:16" s="61" customFormat="1" hidden="1" x14ac:dyDescent="0.35">
      <c r="I936" s="116"/>
      <c r="L936" s="62"/>
      <c r="M936" s="62"/>
      <c r="N936" s="83"/>
      <c r="O936" s="83"/>
      <c r="P936" s="62"/>
    </row>
    <row r="937" spans="9:16" s="61" customFormat="1" hidden="1" x14ac:dyDescent="0.35">
      <c r="I937" s="116"/>
      <c r="L937" s="62"/>
      <c r="M937" s="62"/>
      <c r="N937" s="83"/>
      <c r="O937" s="83"/>
      <c r="P937" s="62"/>
    </row>
    <row r="938" spans="9:16" s="61" customFormat="1" hidden="1" x14ac:dyDescent="0.35">
      <c r="I938" s="116"/>
      <c r="L938" s="62"/>
      <c r="M938" s="62"/>
      <c r="N938" s="83"/>
      <c r="O938" s="83"/>
      <c r="P938" s="62"/>
    </row>
    <row r="939" spans="9:16" s="61" customFormat="1" hidden="1" x14ac:dyDescent="0.35">
      <c r="I939" s="116"/>
      <c r="L939" s="62"/>
      <c r="M939" s="62"/>
      <c r="N939" s="83"/>
      <c r="O939" s="83"/>
      <c r="P939" s="62"/>
    </row>
    <row r="940" spans="9:16" s="61" customFormat="1" hidden="1" x14ac:dyDescent="0.35">
      <c r="I940" s="116"/>
      <c r="L940" s="62"/>
      <c r="M940" s="62"/>
      <c r="N940" s="83"/>
      <c r="O940" s="83"/>
      <c r="P940" s="62"/>
    </row>
    <row r="941" spans="9:16" s="61" customFormat="1" hidden="1" x14ac:dyDescent="0.35">
      <c r="I941" s="116"/>
      <c r="L941" s="62"/>
      <c r="M941" s="62"/>
      <c r="N941" s="83"/>
      <c r="O941" s="83"/>
      <c r="P941" s="62"/>
    </row>
    <row r="942" spans="9:16" s="61" customFormat="1" hidden="1" x14ac:dyDescent="0.35">
      <c r="I942" s="116"/>
      <c r="L942" s="62"/>
      <c r="M942" s="62"/>
      <c r="N942" s="83"/>
      <c r="O942" s="83"/>
      <c r="P942" s="62"/>
    </row>
    <row r="943" spans="9:16" s="61" customFormat="1" hidden="1" x14ac:dyDescent="0.35">
      <c r="I943" s="116"/>
      <c r="L943" s="62"/>
      <c r="M943" s="62"/>
      <c r="N943" s="83"/>
      <c r="O943" s="83"/>
      <c r="P943" s="62"/>
    </row>
    <row r="944" spans="9:16" s="61" customFormat="1" hidden="1" x14ac:dyDescent="0.35">
      <c r="I944" s="116"/>
      <c r="L944" s="62"/>
      <c r="M944" s="62"/>
      <c r="N944" s="83"/>
      <c r="O944" s="83"/>
      <c r="P944" s="62"/>
    </row>
    <row r="945" spans="9:16" s="61" customFormat="1" hidden="1" x14ac:dyDescent="0.35">
      <c r="I945" s="116"/>
      <c r="L945" s="62"/>
      <c r="M945" s="62"/>
      <c r="N945" s="83"/>
      <c r="O945" s="83"/>
      <c r="P945" s="62"/>
    </row>
    <row r="946" spans="9:16" s="61" customFormat="1" hidden="1" x14ac:dyDescent="0.35">
      <c r="I946" s="116"/>
      <c r="L946" s="62"/>
      <c r="M946" s="62"/>
      <c r="N946" s="83"/>
      <c r="O946" s="83"/>
      <c r="P946" s="62"/>
    </row>
    <row r="947" spans="9:16" s="61" customFormat="1" hidden="1" x14ac:dyDescent="0.35">
      <c r="I947" s="116"/>
      <c r="L947" s="62"/>
      <c r="M947" s="62"/>
      <c r="N947" s="83"/>
      <c r="O947" s="83"/>
      <c r="P947" s="62"/>
    </row>
    <row r="948" spans="9:16" s="61" customFormat="1" hidden="1" x14ac:dyDescent="0.35">
      <c r="I948" s="116"/>
      <c r="L948" s="62"/>
      <c r="M948" s="62"/>
      <c r="N948" s="83"/>
      <c r="O948" s="83"/>
      <c r="P948" s="62"/>
    </row>
    <row r="949" spans="9:16" s="61" customFormat="1" hidden="1" x14ac:dyDescent="0.35">
      <c r="I949" s="116"/>
      <c r="L949" s="62"/>
      <c r="M949" s="62"/>
      <c r="N949" s="83"/>
      <c r="O949" s="83"/>
      <c r="P949" s="62"/>
    </row>
    <row r="950" spans="9:16" s="61" customFormat="1" hidden="1" x14ac:dyDescent="0.35">
      <c r="I950" s="116"/>
      <c r="L950" s="62"/>
      <c r="M950" s="62"/>
      <c r="N950" s="83"/>
      <c r="O950" s="83"/>
      <c r="P950" s="62"/>
    </row>
    <row r="951" spans="9:16" s="61" customFormat="1" hidden="1" x14ac:dyDescent="0.35">
      <c r="I951" s="116"/>
      <c r="L951" s="62"/>
      <c r="M951" s="62"/>
      <c r="N951" s="83"/>
      <c r="O951" s="83"/>
      <c r="P951" s="62"/>
    </row>
    <row r="952" spans="9:16" s="61" customFormat="1" hidden="1" x14ac:dyDescent="0.35">
      <c r="I952" s="116"/>
      <c r="L952" s="62"/>
      <c r="M952" s="62"/>
      <c r="N952" s="83"/>
      <c r="O952" s="83"/>
      <c r="P952" s="62"/>
    </row>
    <row r="953" spans="9:16" s="61" customFormat="1" hidden="1" x14ac:dyDescent="0.35">
      <c r="I953" s="116"/>
      <c r="L953" s="62"/>
      <c r="M953" s="62"/>
      <c r="N953" s="83"/>
      <c r="O953" s="83"/>
      <c r="P953" s="62"/>
    </row>
    <row r="954" spans="9:16" s="61" customFormat="1" hidden="1" x14ac:dyDescent="0.35">
      <c r="I954" s="116"/>
      <c r="L954" s="62"/>
      <c r="M954" s="62"/>
      <c r="N954" s="83"/>
      <c r="O954" s="83"/>
      <c r="P954" s="62"/>
    </row>
    <row r="955" spans="9:16" s="61" customFormat="1" hidden="1" x14ac:dyDescent="0.35">
      <c r="I955" s="116"/>
      <c r="L955" s="62"/>
      <c r="M955" s="62"/>
      <c r="N955" s="83"/>
      <c r="O955" s="83"/>
      <c r="P955" s="62"/>
    </row>
    <row r="956" spans="9:16" s="61" customFormat="1" hidden="1" x14ac:dyDescent="0.35">
      <c r="I956" s="116"/>
      <c r="L956" s="62"/>
      <c r="M956" s="62"/>
      <c r="N956" s="83"/>
      <c r="O956" s="83"/>
      <c r="P956" s="62"/>
    </row>
    <row r="957" spans="9:16" s="61" customFormat="1" hidden="1" x14ac:dyDescent="0.35">
      <c r="I957" s="116"/>
      <c r="L957" s="62"/>
      <c r="M957" s="62"/>
      <c r="N957" s="83"/>
      <c r="O957" s="83"/>
      <c r="P957" s="62"/>
    </row>
    <row r="958" spans="9:16" s="61" customFormat="1" hidden="1" x14ac:dyDescent="0.35">
      <c r="I958" s="116"/>
      <c r="L958" s="62"/>
      <c r="M958" s="62"/>
      <c r="N958" s="83"/>
      <c r="O958" s="83"/>
      <c r="P958" s="62"/>
    </row>
    <row r="959" spans="9:16" s="61" customFormat="1" hidden="1" x14ac:dyDescent="0.35">
      <c r="I959" s="116"/>
      <c r="L959" s="62"/>
      <c r="M959" s="62"/>
      <c r="N959" s="83"/>
      <c r="O959" s="83"/>
      <c r="P959" s="62"/>
    </row>
    <row r="960" spans="9:16" s="61" customFormat="1" hidden="1" x14ac:dyDescent="0.35">
      <c r="I960" s="116"/>
      <c r="L960" s="62"/>
      <c r="M960" s="62"/>
      <c r="N960" s="83"/>
      <c r="O960" s="83"/>
      <c r="P960" s="62"/>
    </row>
    <row r="961" spans="9:16" s="61" customFormat="1" hidden="1" x14ac:dyDescent="0.35">
      <c r="I961" s="116"/>
      <c r="L961" s="62"/>
      <c r="M961" s="62"/>
      <c r="N961" s="83"/>
      <c r="O961" s="83"/>
      <c r="P961" s="62"/>
    </row>
    <row r="962" spans="9:16" s="61" customFormat="1" hidden="1" x14ac:dyDescent="0.35">
      <c r="I962" s="116"/>
      <c r="L962" s="62"/>
      <c r="M962" s="62"/>
      <c r="N962" s="83"/>
      <c r="O962" s="83"/>
      <c r="P962" s="62"/>
    </row>
    <row r="963" spans="9:16" s="61" customFormat="1" hidden="1" x14ac:dyDescent="0.35">
      <c r="I963" s="116"/>
      <c r="L963" s="62"/>
      <c r="M963" s="62"/>
      <c r="N963" s="83"/>
      <c r="O963" s="83"/>
      <c r="P963" s="62"/>
    </row>
    <row r="964" spans="9:16" s="61" customFormat="1" hidden="1" x14ac:dyDescent="0.35">
      <c r="I964" s="116"/>
      <c r="L964" s="62"/>
      <c r="M964" s="62"/>
      <c r="N964" s="83"/>
      <c r="O964" s="83"/>
      <c r="P964" s="62"/>
    </row>
    <row r="965" spans="9:16" s="61" customFormat="1" hidden="1" x14ac:dyDescent="0.35">
      <c r="I965" s="116"/>
      <c r="L965" s="62"/>
      <c r="M965" s="62"/>
      <c r="N965" s="83"/>
      <c r="O965" s="83"/>
      <c r="P965" s="62"/>
    </row>
    <row r="966" spans="9:16" s="61" customFormat="1" hidden="1" x14ac:dyDescent="0.35">
      <c r="I966" s="116"/>
      <c r="L966" s="62"/>
      <c r="M966" s="62"/>
      <c r="N966" s="83"/>
      <c r="O966" s="83"/>
      <c r="P966" s="62"/>
    </row>
    <row r="967" spans="9:16" s="61" customFormat="1" hidden="1" x14ac:dyDescent="0.35">
      <c r="I967" s="116"/>
      <c r="L967" s="62"/>
      <c r="M967" s="62"/>
      <c r="N967" s="83"/>
      <c r="O967" s="83"/>
      <c r="P967" s="62"/>
    </row>
    <row r="968" spans="9:16" s="61" customFormat="1" hidden="1" x14ac:dyDescent="0.35">
      <c r="I968" s="116"/>
      <c r="L968" s="62"/>
      <c r="M968" s="62"/>
      <c r="N968" s="83"/>
      <c r="O968" s="83"/>
      <c r="P968" s="62"/>
    </row>
    <row r="969" spans="9:16" s="61" customFormat="1" hidden="1" x14ac:dyDescent="0.35">
      <c r="I969" s="116"/>
      <c r="L969" s="62"/>
      <c r="M969" s="62"/>
      <c r="N969" s="83"/>
      <c r="O969" s="83"/>
      <c r="P969" s="62"/>
    </row>
    <row r="970" spans="9:16" s="61" customFormat="1" hidden="1" x14ac:dyDescent="0.35">
      <c r="I970" s="116"/>
      <c r="L970" s="62"/>
      <c r="M970" s="62"/>
      <c r="N970" s="83"/>
      <c r="O970" s="83"/>
      <c r="P970" s="62"/>
    </row>
    <row r="971" spans="9:16" s="61" customFormat="1" hidden="1" x14ac:dyDescent="0.35">
      <c r="I971" s="116"/>
      <c r="L971" s="62"/>
      <c r="M971" s="62"/>
      <c r="N971" s="83"/>
      <c r="O971" s="83"/>
      <c r="P971" s="62"/>
    </row>
    <row r="972" spans="9:16" s="61" customFormat="1" hidden="1" x14ac:dyDescent="0.35">
      <c r="I972" s="116"/>
      <c r="L972" s="62"/>
      <c r="M972" s="62"/>
      <c r="N972" s="83"/>
      <c r="O972" s="83"/>
      <c r="P972" s="62"/>
    </row>
    <row r="973" spans="9:16" s="61" customFormat="1" hidden="1" x14ac:dyDescent="0.35">
      <c r="I973" s="116"/>
      <c r="L973" s="62"/>
      <c r="M973" s="62"/>
      <c r="N973" s="83"/>
      <c r="O973" s="83"/>
      <c r="P973" s="62"/>
    </row>
    <row r="974" spans="9:16" s="61" customFormat="1" hidden="1" x14ac:dyDescent="0.35">
      <c r="I974" s="116"/>
      <c r="L974" s="62"/>
      <c r="M974" s="62"/>
      <c r="N974" s="83"/>
      <c r="O974" s="83"/>
      <c r="P974" s="62"/>
    </row>
    <row r="975" spans="9:16" s="61" customFormat="1" hidden="1" x14ac:dyDescent="0.35">
      <c r="I975" s="116"/>
      <c r="L975" s="62"/>
      <c r="M975" s="62"/>
      <c r="N975" s="83"/>
      <c r="O975" s="83"/>
      <c r="P975" s="62"/>
    </row>
    <row r="976" spans="9:16" s="61" customFormat="1" hidden="1" x14ac:dyDescent="0.35">
      <c r="I976" s="116"/>
      <c r="L976" s="62"/>
      <c r="M976" s="62"/>
      <c r="N976" s="83"/>
      <c r="O976" s="83"/>
      <c r="P976" s="62"/>
    </row>
    <row r="977" spans="9:16" s="61" customFormat="1" hidden="1" x14ac:dyDescent="0.35">
      <c r="I977" s="116"/>
      <c r="L977" s="62"/>
      <c r="M977" s="62"/>
      <c r="N977" s="83"/>
      <c r="O977" s="83"/>
      <c r="P977" s="62"/>
    </row>
    <row r="978" spans="9:16" s="61" customFormat="1" hidden="1" x14ac:dyDescent="0.35">
      <c r="I978" s="116"/>
      <c r="L978" s="62"/>
      <c r="M978" s="62"/>
      <c r="N978" s="83"/>
      <c r="O978" s="83"/>
      <c r="P978" s="62"/>
    </row>
    <row r="979" spans="9:16" s="61" customFormat="1" hidden="1" x14ac:dyDescent="0.35">
      <c r="I979" s="116"/>
      <c r="L979" s="62"/>
      <c r="M979" s="62"/>
      <c r="N979" s="83"/>
      <c r="O979" s="83"/>
      <c r="P979" s="62"/>
    </row>
    <row r="980" spans="9:16" s="61" customFormat="1" hidden="1" x14ac:dyDescent="0.35">
      <c r="I980" s="116"/>
      <c r="L980" s="62"/>
      <c r="M980" s="62"/>
      <c r="N980" s="83"/>
      <c r="O980" s="83"/>
      <c r="P980" s="62"/>
    </row>
    <row r="981" spans="9:16" s="61" customFormat="1" hidden="1" x14ac:dyDescent="0.35">
      <c r="I981" s="116"/>
      <c r="L981" s="62"/>
      <c r="M981" s="62"/>
      <c r="N981" s="83"/>
      <c r="O981" s="83"/>
      <c r="P981" s="62"/>
    </row>
    <row r="982" spans="9:16" s="61" customFormat="1" hidden="1" x14ac:dyDescent="0.35">
      <c r="I982" s="116"/>
      <c r="L982" s="62"/>
      <c r="M982" s="62"/>
      <c r="N982" s="83"/>
      <c r="O982" s="83"/>
      <c r="P982" s="62"/>
    </row>
    <row r="983" spans="9:16" s="61" customFormat="1" hidden="1" x14ac:dyDescent="0.35">
      <c r="I983" s="116"/>
      <c r="L983" s="62"/>
      <c r="M983" s="62"/>
      <c r="N983" s="83"/>
      <c r="O983" s="83"/>
      <c r="P983" s="62"/>
    </row>
    <row r="984" spans="9:16" s="61" customFormat="1" hidden="1" x14ac:dyDescent="0.35">
      <c r="I984" s="116"/>
      <c r="L984" s="62"/>
      <c r="M984" s="62"/>
      <c r="N984" s="83"/>
      <c r="O984" s="83"/>
      <c r="P984" s="62"/>
    </row>
    <row r="985" spans="9:16" s="61" customFormat="1" hidden="1" x14ac:dyDescent="0.35">
      <c r="I985" s="116"/>
      <c r="L985" s="62"/>
      <c r="M985" s="62"/>
      <c r="N985" s="83"/>
      <c r="O985" s="83"/>
      <c r="P985" s="62"/>
    </row>
    <row r="986" spans="9:16" s="61" customFormat="1" hidden="1" x14ac:dyDescent="0.35">
      <c r="I986" s="116"/>
      <c r="L986" s="62"/>
      <c r="M986" s="62"/>
      <c r="N986" s="83"/>
      <c r="O986" s="83"/>
      <c r="P986" s="62"/>
    </row>
    <row r="987" spans="9:16" s="61" customFormat="1" hidden="1" x14ac:dyDescent="0.35">
      <c r="I987" s="116"/>
      <c r="L987" s="62"/>
      <c r="M987" s="62"/>
      <c r="N987" s="83"/>
      <c r="O987" s="83"/>
      <c r="P987" s="62"/>
    </row>
    <row r="988" spans="9:16" s="61" customFormat="1" hidden="1" x14ac:dyDescent="0.35">
      <c r="I988" s="116"/>
      <c r="L988" s="62"/>
      <c r="M988" s="62"/>
      <c r="N988" s="83"/>
      <c r="O988" s="83"/>
      <c r="P988" s="62"/>
    </row>
    <row r="989" spans="9:16" s="61" customFormat="1" hidden="1" x14ac:dyDescent="0.35">
      <c r="I989" s="116"/>
      <c r="L989" s="62"/>
      <c r="M989" s="62"/>
      <c r="N989" s="83"/>
      <c r="O989" s="83"/>
      <c r="P989" s="62"/>
    </row>
    <row r="990" spans="9:16" s="61" customFormat="1" hidden="1" x14ac:dyDescent="0.35">
      <c r="I990" s="116"/>
      <c r="L990" s="62"/>
      <c r="M990" s="62"/>
      <c r="N990" s="83"/>
      <c r="O990" s="83"/>
      <c r="P990" s="62"/>
    </row>
    <row r="991" spans="9:16" s="61" customFormat="1" hidden="1" x14ac:dyDescent="0.35">
      <c r="I991" s="116"/>
      <c r="L991" s="62"/>
      <c r="M991" s="62"/>
      <c r="N991" s="83"/>
      <c r="O991" s="83"/>
      <c r="P991" s="62"/>
    </row>
    <row r="992" spans="9:16" s="61" customFormat="1" hidden="1" x14ac:dyDescent="0.35">
      <c r="I992" s="116"/>
      <c r="L992" s="62"/>
      <c r="M992" s="62"/>
      <c r="N992" s="83"/>
      <c r="O992" s="83"/>
      <c r="P992" s="62"/>
    </row>
    <row r="993" spans="9:16" s="61" customFormat="1" hidden="1" x14ac:dyDescent="0.35">
      <c r="I993" s="116"/>
      <c r="L993" s="62"/>
      <c r="M993" s="62"/>
      <c r="N993" s="83"/>
      <c r="O993" s="83"/>
      <c r="P993" s="62"/>
    </row>
    <row r="994" spans="9:16" s="61" customFormat="1" hidden="1" x14ac:dyDescent="0.35">
      <c r="I994" s="116"/>
      <c r="L994" s="62"/>
      <c r="M994" s="62"/>
      <c r="N994" s="83"/>
      <c r="O994" s="83"/>
      <c r="P994" s="62"/>
    </row>
    <row r="995" spans="9:16" s="61" customFormat="1" hidden="1" x14ac:dyDescent="0.35">
      <c r="I995" s="116"/>
      <c r="L995" s="62"/>
      <c r="M995" s="62"/>
      <c r="N995" s="83"/>
      <c r="O995" s="83"/>
      <c r="P995" s="62"/>
    </row>
    <row r="996" spans="9:16" s="61" customFormat="1" hidden="1" x14ac:dyDescent="0.35">
      <c r="I996" s="116"/>
      <c r="L996" s="62"/>
      <c r="M996" s="62"/>
      <c r="N996" s="83"/>
      <c r="O996" s="83"/>
      <c r="P996" s="62"/>
    </row>
    <row r="997" spans="9:16" s="61" customFormat="1" hidden="1" x14ac:dyDescent="0.35">
      <c r="I997" s="116"/>
      <c r="L997" s="62"/>
      <c r="M997" s="62"/>
      <c r="N997" s="83"/>
      <c r="O997" s="83"/>
      <c r="P997" s="62"/>
    </row>
    <row r="998" spans="9:16" s="61" customFormat="1" hidden="1" x14ac:dyDescent="0.35">
      <c r="I998" s="116"/>
      <c r="L998" s="62"/>
      <c r="M998" s="62"/>
      <c r="N998" s="83"/>
      <c r="O998" s="83"/>
      <c r="P998" s="62"/>
    </row>
    <row r="999" spans="9:16" s="61" customFormat="1" hidden="1" x14ac:dyDescent="0.35">
      <c r="I999" s="116"/>
      <c r="L999" s="62"/>
      <c r="M999" s="62"/>
      <c r="N999" s="83"/>
      <c r="O999" s="83"/>
      <c r="P999" s="62"/>
    </row>
    <row r="1000" spans="9:16" s="61" customFormat="1" hidden="1" x14ac:dyDescent="0.35">
      <c r="I1000" s="116"/>
      <c r="L1000" s="62"/>
      <c r="M1000" s="62"/>
      <c r="N1000" s="83"/>
      <c r="O1000" s="83"/>
      <c r="P1000" s="62"/>
    </row>
    <row r="1001" spans="9:16" s="61" customFormat="1" hidden="1" x14ac:dyDescent="0.35">
      <c r="I1001" s="116"/>
      <c r="L1001" s="62"/>
      <c r="M1001" s="62"/>
      <c r="N1001" s="83"/>
      <c r="O1001" s="83"/>
      <c r="P1001" s="62"/>
    </row>
    <row r="1002" spans="9:16" s="61" customFormat="1" hidden="1" x14ac:dyDescent="0.35">
      <c r="I1002" s="116"/>
      <c r="L1002" s="62"/>
      <c r="M1002" s="62"/>
      <c r="N1002" s="83"/>
      <c r="O1002" s="83"/>
      <c r="P1002" s="62"/>
    </row>
    <row r="1003" spans="9:16" s="61" customFormat="1" hidden="1" x14ac:dyDescent="0.35">
      <c r="I1003" s="116"/>
      <c r="L1003" s="62"/>
      <c r="M1003" s="62"/>
      <c r="N1003" s="83"/>
      <c r="O1003" s="83"/>
      <c r="P1003" s="62"/>
    </row>
    <row r="1004" spans="9:16" s="61" customFormat="1" hidden="1" x14ac:dyDescent="0.35">
      <c r="I1004" s="116"/>
      <c r="L1004" s="62"/>
      <c r="M1004" s="62"/>
      <c r="N1004" s="83"/>
      <c r="O1004" s="83"/>
      <c r="P1004" s="62"/>
    </row>
    <row r="1005" spans="9:16" s="61" customFormat="1" hidden="1" x14ac:dyDescent="0.35">
      <c r="I1005" s="116"/>
      <c r="L1005" s="62"/>
      <c r="M1005" s="62"/>
      <c r="N1005" s="83"/>
      <c r="O1005" s="83"/>
      <c r="P1005" s="62"/>
    </row>
    <row r="1006" spans="9:16" s="61" customFormat="1" hidden="1" x14ac:dyDescent="0.35">
      <c r="I1006" s="116"/>
      <c r="L1006" s="62"/>
      <c r="M1006" s="62"/>
      <c r="N1006" s="83"/>
      <c r="O1006" s="83"/>
      <c r="P1006" s="62"/>
    </row>
    <row r="1007" spans="9:16" s="61" customFormat="1" hidden="1" x14ac:dyDescent="0.35">
      <c r="I1007" s="116"/>
      <c r="L1007" s="62"/>
      <c r="M1007" s="62"/>
      <c r="N1007" s="83"/>
      <c r="O1007" s="83"/>
      <c r="P1007" s="62"/>
    </row>
    <row r="1008" spans="9:16" s="61" customFormat="1" hidden="1" x14ac:dyDescent="0.35">
      <c r="I1008" s="116"/>
      <c r="L1008" s="62"/>
      <c r="M1008" s="62"/>
      <c r="N1008" s="83"/>
      <c r="O1008" s="83"/>
      <c r="P1008" s="62"/>
    </row>
    <row r="1009" spans="9:16" s="61" customFormat="1" hidden="1" x14ac:dyDescent="0.35">
      <c r="I1009" s="116"/>
      <c r="L1009" s="62"/>
      <c r="M1009" s="62"/>
      <c r="N1009" s="83"/>
      <c r="O1009" s="83"/>
      <c r="P1009" s="62"/>
    </row>
    <row r="1010" spans="9:16" s="61" customFormat="1" hidden="1" x14ac:dyDescent="0.35">
      <c r="I1010" s="116"/>
      <c r="L1010" s="62"/>
      <c r="M1010" s="62"/>
      <c r="N1010" s="83"/>
      <c r="O1010" s="83"/>
      <c r="P1010" s="62"/>
    </row>
    <row r="1011" spans="9:16" s="61" customFormat="1" hidden="1" x14ac:dyDescent="0.35">
      <c r="I1011" s="116"/>
      <c r="L1011" s="62"/>
      <c r="M1011" s="62"/>
      <c r="N1011" s="83"/>
      <c r="O1011" s="83"/>
      <c r="P1011" s="62"/>
    </row>
    <row r="1012" spans="9:16" s="61" customFormat="1" hidden="1" x14ac:dyDescent="0.35">
      <c r="I1012" s="116"/>
      <c r="L1012" s="62"/>
      <c r="M1012" s="62"/>
      <c r="N1012" s="83"/>
      <c r="O1012" s="83"/>
      <c r="P1012" s="62"/>
    </row>
    <row r="1013" spans="9:16" s="61" customFormat="1" hidden="1" x14ac:dyDescent="0.35">
      <c r="I1013" s="116"/>
      <c r="L1013" s="62"/>
      <c r="M1013" s="62"/>
      <c r="N1013" s="83"/>
      <c r="O1013" s="83"/>
      <c r="P1013" s="62"/>
    </row>
    <row r="1014" spans="9:16" s="61" customFormat="1" hidden="1" x14ac:dyDescent="0.35">
      <c r="I1014" s="116"/>
      <c r="L1014" s="62"/>
      <c r="M1014" s="62"/>
      <c r="N1014" s="83"/>
      <c r="O1014" s="83"/>
      <c r="P1014" s="62"/>
    </row>
    <row r="1015" spans="9:16" s="61" customFormat="1" hidden="1" x14ac:dyDescent="0.35">
      <c r="I1015" s="116"/>
      <c r="L1015" s="62"/>
      <c r="M1015" s="62"/>
      <c r="N1015" s="83"/>
      <c r="O1015" s="83"/>
      <c r="P1015" s="62"/>
    </row>
    <row r="1016" spans="9:16" s="61" customFormat="1" hidden="1" x14ac:dyDescent="0.35">
      <c r="I1016" s="116"/>
      <c r="L1016" s="62"/>
      <c r="M1016" s="62"/>
      <c r="N1016" s="83"/>
      <c r="O1016" s="83"/>
      <c r="P1016" s="62"/>
    </row>
    <row r="1017" spans="9:16" s="61" customFormat="1" hidden="1" x14ac:dyDescent="0.35">
      <c r="I1017" s="116"/>
      <c r="L1017" s="62"/>
      <c r="M1017" s="62"/>
      <c r="N1017" s="83"/>
      <c r="O1017" s="83"/>
      <c r="P1017" s="62"/>
    </row>
    <row r="1018" spans="9:16" s="61" customFormat="1" hidden="1" x14ac:dyDescent="0.35">
      <c r="I1018" s="116"/>
      <c r="L1018" s="62"/>
      <c r="M1018" s="62"/>
      <c r="N1018" s="83"/>
      <c r="O1018" s="83"/>
      <c r="P1018" s="62"/>
    </row>
    <row r="1019" spans="9:16" s="61" customFormat="1" hidden="1" x14ac:dyDescent="0.35">
      <c r="I1019" s="116"/>
      <c r="L1019" s="62"/>
      <c r="M1019" s="62"/>
      <c r="N1019" s="83"/>
      <c r="O1019" s="83"/>
      <c r="P1019" s="62"/>
    </row>
    <row r="1020" spans="9:16" s="61" customFormat="1" hidden="1" x14ac:dyDescent="0.35">
      <c r="I1020" s="116"/>
      <c r="L1020" s="62"/>
      <c r="M1020" s="62"/>
      <c r="N1020" s="83"/>
      <c r="O1020" s="83"/>
      <c r="P1020" s="62"/>
    </row>
    <row r="1021" spans="9:16" s="61" customFormat="1" hidden="1" x14ac:dyDescent="0.35">
      <c r="I1021" s="116"/>
      <c r="L1021" s="62"/>
      <c r="M1021" s="62"/>
      <c r="N1021" s="83"/>
      <c r="O1021" s="83"/>
      <c r="P1021" s="62"/>
    </row>
    <row r="1022" spans="9:16" s="61" customFormat="1" hidden="1" x14ac:dyDescent="0.35">
      <c r="I1022" s="116"/>
      <c r="L1022" s="62"/>
      <c r="M1022" s="62"/>
      <c r="N1022" s="83"/>
      <c r="O1022" s="83"/>
      <c r="P1022" s="62"/>
    </row>
    <row r="1023" spans="9:16" s="61" customFormat="1" hidden="1" x14ac:dyDescent="0.35">
      <c r="I1023" s="116"/>
      <c r="L1023" s="62"/>
      <c r="M1023" s="62"/>
      <c r="N1023" s="83"/>
      <c r="O1023" s="83"/>
      <c r="P1023" s="62"/>
    </row>
    <row r="1024" spans="9:16" s="61" customFormat="1" hidden="1" x14ac:dyDescent="0.35">
      <c r="I1024" s="116"/>
      <c r="L1024" s="62"/>
      <c r="M1024" s="62"/>
      <c r="N1024" s="83"/>
      <c r="O1024" s="83"/>
      <c r="P1024" s="62"/>
    </row>
    <row r="1025" spans="9:16" s="61" customFormat="1" hidden="1" x14ac:dyDescent="0.35">
      <c r="I1025" s="116"/>
      <c r="L1025" s="62"/>
      <c r="M1025" s="62"/>
      <c r="N1025" s="83"/>
      <c r="O1025" s="83"/>
      <c r="P1025" s="62"/>
    </row>
    <row r="1026" spans="9:16" s="61" customFormat="1" hidden="1" x14ac:dyDescent="0.35">
      <c r="I1026" s="116"/>
      <c r="L1026" s="62"/>
      <c r="M1026" s="62"/>
      <c r="N1026" s="83"/>
      <c r="O1026" s="83"/>
      <c r="P1026" s="62"/>
    </row>
    <row r="1027" spans="9:16" s="61" customFormat="1" hidden="1" x14ac:dyDescent="0.35">
      <c r="I1027" s="116"/>
      <c r="L1027" s="62"/>
      <c r="M1027" s="62"/>
      <c r="N1027" s="83"/>
      <c r="O1027" s="83"/>
      <c r="P1027" s="62"/>
    </row>
    <row r="1028" spans="9:16" s="61" customFormat="1" hidden="1" x14ac:dyDescent="0.35">
      <c r="I1028" s="116"/>
      <c r="L1028" s="62"/>
      <c r="M1028" s="62"/>
      <c r="N1028" s="83"/>
      <c r="O1028" s="83"/>
      <c r="P1028" s="62"/>
    </row>
    <row r="1029" spans="9:16" s="61" customFormat="1" hidden="1" x14ac:dyDescent="0.35">
      <c r="I1029" s="116"/>
      <c r="L1029" s="62"/>
      <c r="M1029" s="62"/>
      <c r="N1029" s="83"/>
      <c r="O1029" s="83"/>
      <c r="P1029" s="62"/>
    </row>
    <row r="1030" spans="9:16" s="61" customFormat="1" hidden="1" x14ac:dyDescent="0.35">
      <c r="I1030" s="116"/>
      <c r="L1030" s="62"/>
      <c r="M1030" s="62"/>
      <c r="N1030" s="83"/>
      <c r="O1030" s="83"/>
      <c r="P1030" s="62"/>
    </row>
    <row r="1031" spans="9:16" s="61" customFormat="1" hidden="1" x14ac:dyDescent="0.35">
      <c r="I1031" s="116"/>
      <c r="L1031" s="62"/>
      <c r="M1031" s="62"/>
      <c r="N1031" s="83"/>
      <c r="O1031" s="83"/>
      <c r="P1031" s="62"/>
    </row>
    <row r="1032" spans="9:16" s="61" customFormat="1" hidden="1" x14ac:dyDescent="0.35">
      <c r="I1032" s="116"/>
      <c r="L1032" s="62"/>
      <c r="M1032" s="62"/>
      <c r="N1032" s="83"/>
      <c r="O1032" s="83"/>
      <c r="P1032" s="62"/>
    </row>
    <row r="1033" spans="9:16" s="61" customFormat="1" hidden="1" x14ac:dyDescent="0.35">
      <c r="I1033" s="116"/>
      <c r="L1033" s="62"/>
      <c r="M1033" s="62"/>
      <c r="N1033" s="83"/>
      <c r="O1033" s="83"/>
      <c r="P1033" s="62"/>
    </row>
    <row r="1034" spans="9:16" s="61" customFormat="1" hidden="1" x14ac:dyDescent="0.35">
      <c r="I1034" s="116"/>
      <c r="L1034" s="62"/>
      <c r="M1034" s="62"/>
      <c r="N1034" s="83"/>
      <c r="O1034" s="83"/>
      <c r="P1034" s="62"/>
    </row>
    <row r="1035" spans="9:16" s="61" customFormat="1" hidden="1" x14ac:dyDescent="0.35">
      <c r="I1035" s="116"/>
      <c r="L1035" s="62"/>
      <c r="M1035" s="62"/>
      <c r="N1035" s="83"/>
      <c r="O1035" s="83"/>
      <c r="P1035" s="62"/>
    </row>
    <row r="1036" spans="9:16" s="61" customFormat="1" hidden="1" x14ac:dyDescent="0.35">
      <c r="I1036" s="116"/>
      <c r="L1036" s="62"/>
      <c r="M1036" s="62"/>
      <c r="N1036" s="83"/>
      <c r="O1036" s="83"/>
      <c r="P1036" s="62"/>
    </row>
    <row r="1037" spans="9:16" s="61" customFormat="1" hidden="1" x14ac:dyDescent="0.35">
      <c r="I1037" s="116"/>
      <c r="L1037" s="62"/>
      <c r="M1037" s="62"/>
      <c r="N1037" s="83"/>
      <c r="O1037" s="83"/>
      <c r="P1037" s="62"/>
    </row>
    <row r="1038" spans="9:16" s="61" customFormat="1" hidden="1" x14ac:dyDescent="0.35">
      <c r="I1038" s="116"/>
      <c r="L1038" s="62"/>
      <c r="M1038" s="62"/>
      <c r="N1038" s="83"/>
      <c r="O1038" s="83"/>
      <c r="P1038" s="62"/>
    </row>
    <row r="1039" spans="9:16" s="61" customFormat="1" hidden="1" x14ac:dyDescent="0.35">
      <c r="I1039" s="116"/>
      <c r="L1039" s="62"/>
      <c r="M1039" s="62"/>
      <c r="N1039" s="83"/>
      <c r="O1039" s="83"/>
      <c r="P1039" s="62"/>
    </row>
    <row r="1040" spans="9:16" s="61" customFormat="1" hidden="1" x14ac:dyDescent="0.35">
      <c r="I1040" s="116"/>
      <c r="L1040" s="62"/>
      <c r="M1040" s="62"/>
      <c r="N1040" s="83"/>
      <c r="O1040" s="83"/>
      <c r="P1040" s="62"/>
    </row>
    <row r="1041" spans="9:16" s="61" customFormat="1" hidden="1" x14ac:dyDescent="0.35">
      <c r="I1041" s="116"/>
      <c r="L1041" s="62"/>
      <c r="M1041" s="62"/>
      <c r="N1041" s="83"/>
      <c r="O1041" s="83"/>
      <c r="P1041" s="62"/>
    </row>
    <row r="1042" spans="9:16" s="61" customFormat="1" hidden="1" x14ac:dyDescent="0.35">
      <c r="I1042" s="116"/>
      <c r="L1042" s="62"/>
      <c r="M1042" s="62"/>
      <c r="N1042" s="83"/>
      <c r="O1042" s="83"/>
      <c r="P1042" s="62"/>
    </row>
    <row r="1043" spans="9:16" s="61" customFormat="1" hidden="1" x14ac:dyDescent="0.35">
      <c r="I1043" s="116"/>
      <c r="L1043" s="62"/>
      <c r="M1043" s="62"/>
      <c r="N1043" s="83"/>
      <c r="O1043" s="83"/>
      <c r="P1043" s="62"/>
    </row>
    <row r="1044" spans="9:16" s="61" customFormat="1" hidden="1" x14ac:dyDescent="0.35">
      <c r="I1044" s="116"/>
      <c r="L1044" s="62"/>
      <c r="M1044" s="62"/>
      <c r="N1044" s="83"/>
      <c r="O1044" s="83"/>
      <c r="P1044" s="62"/>
    </row>
    <row r="1045" spans="9:16" s="61" customFormat="1" hidden="1" x14ac:dyDescent="0.35">
      <c r="I1045" s="116"/>
      <c r="L1045" s="62"/>
      <c r="M1045" s="62"/>
      <c r="N1045" s="83"/>
      <c r="O1045" s="83"/>
      <c r="P1045" s="62"/>
    </row>
    <row r="1046" spans="9:16" s="61" customFormat="1" hidden="1" x14ac:dyDescent="0.35">
      <c r="I1046" s="116"/>
      <c r="L1046" s="62"/>
      <c r="M1046" s="62"/>
      <c r="N1046" s="83"/>
      <c r="O1046" s="83"/>
      <c r="P1046" s="62"/>
    </row>
    <row r="1047" spans="9:16" s="61" customFormat="1" hidden="1" x14ac:dyDescent="0.35">
      <c r="I1047" s="116"/>
      <c r="L1047" s="62"/>
      <c r="M1047" s="62"/>
      <c r="N1047" s="83"/>
      <c r="O1047" s="83"/>
      <c r="P1047" s="62"/>
    </row>
    <row r="1048" spans="9:16" s="61" customFormat="1" hidden="1" x14ac:dyDescent="0.35">
      <c r="I1048" s="116"/>
      <c r="L1048" s="62"/>
      <c r="M1048" s="62"/>
      <c r="N1048" s="83"/>
      <c r="O1048" s="83"/>
      <c r="P1048" s="62"/>
    </row>
    <row r="1049" spans="9:16" s="61" customFormat="1" hidden="1" x14ac:dyDescent="0.35">
      <c r="I1049" s="116"/>
      <c r="L1049" s="62"/>
      <c r="M1049" s="62"/>
      <c r="N1049" s="83"/>
      <c r="O1049" s="83"/>
      <c r="P1049" s="62"/>
    </row>
    <row r="1050" spans="9:16" s="61" customFormat="1" hidden="1" x14ac:dyDescent="0.35">
      <c r="I1050" s="116"/>
      <c r="L1050" s="62"/>
      <c r="M1050" s="62"/>
      <c r="N1050" s="83"/>
      <c r="O1050" s="83"/>
      <c r="P1050" s="62"/>
    </row>
    <row r="1051" spans="9:16" s="61" customFormat="1" hidden="1" x14ac:dyDescent="0.35">
      <c r="I1051" s="116"/>
      <c r="L1051" s="62"/>
      <c r="M1051" s="62"/>
      <c r="N1051" s="83"/>
      <c r="O1051" s="83"/>
      <c r="P1051" s="62"/>
    </row>
    <row r="1052" spans="9:16" s="61" customFormat="1" hidden="1" x14ac:dyDescent="0.35">
      <c r="I1052" s="116"/>
      <c r="L1052" s="62"/>
      <c r="M1052" s="62"/>
      <c r="N1052" s="83"/>
      <c r="O1052" s="83"/>
      <c r="P1052" s="62"/>
    </row>
    <row r="1053" spans="9:16" s="61" customFormat="1" hidden="1" x14ac:dyDescent="0.35">
      <c r="I1053" s="116"/>
      <c r="L1053" s="62"/>
      <c r="M1053" s="62"/>
      <c r="N1053" s="83"/>
      <c r="O1053" s="83"/>
      <c r="P1053" s="62"/>
    </row>
    <row r="1054" spans="9:16" s="61" customFormat="1" hidden="1" x14ac:dyDescent="0.35">
      <c r="I1054" s="116"/>
      <c r="L1054" s="62"/>
      <c r="M1054" s="62"/>
      <c r="N1054" s="83"/>
      <c r="O1054" s="83"/>
      <c r="P1054" s="62"/>
    </row>
    <row r="1055" spans="9:16" s="61" customFormat="1" hidden="1" x14ac:dyDescent="0.35">
      <c r="I1055" s="116"/>
      <c r="L1055" s="62"/>
      <c r="M1055" s="62"/>
      <c r="N1055" s="83"/>
      <c r="O1055" s="83"/>
      <c r="P1055" s="62"/>
    </row>
    <row r="1056" spans="9:16" s="61" customFormat="1" hidden="1" x14ac:dyDescent="0.35">
      <c r="I1056" s="116"/>
      <c r="L1056" s="62"/>
      <c r="M1056" s="62"/>
      <c r="N1056" s="83"/>
      <c r="O1056" s="83"/>
      <c r="P1056" s="62"/>
    </row>
    <row r="1057" spans="9:16" s="61" customFormat="1" hidden="1" x14ac:dyDescent="0.35">
      <c r="I1057" s="116"/>
      <c r="L1057" s="62"/>
      <c r="M1057" s="62"/>
      <c r="N1057" s="83"/>
      <c r="O1057" s="83"/>
      <c r="P1057" s="62"/>
    </row>
    <row r="1058" spans="9:16" s="61" customFormat="1" hidden="1" x14ac:dyDescent="0.35">
      <c r="I1058" s="116"/>
      <c r="L1058" s="62"/>
      <c r="M1058" s="62"/>
      <c r="N1058" s="83"/>
      <c r="O1058" s="83"/>
      <c r="P1058" s="62"/>
    </row>
    <row r="1059" spans="9:16" s="61" customFormat="1" hidden="1" x14ac:dyDescent="0.35">
      <c r="I1059" s="116"/>
      <c r="L1059" s="62"/>
      <c r="M1059" s="62"/>
      <c r="N1059" s="83"/>
      <c r="O1059" s="83"/>
      <c r="P1059" s="62"/>
    </row>
    <row r="1060" spans="9:16" s="61" customFormat="1" hidden="1" x14ac:dyDescent="0.35">
      <c r="I1060" s="116"/>
      <c r="L1060" s="62"/>
      <c r="M1060" s="62"/>
      <c r="N1060" s="83"/>
      <c r="O1060" s="83"/>
      <c r="P1060" s="62"/>
    </row>
    <row r="1061" spans="9:16" s="61" customFormat="1" hidden="1" x14ac:dyDescent="0.35">
      <c r="I1061" s="116"/>
      <c r="L1061" s="62"/>
      <c r="M1061" s="62"/>
      <c r="N1061" s="83"/>
      <c r="O1061" s="83"/>
      <c r="P1061" s="62"/>
    </row>
    <row r="1062" spans="9:16" s="61" customFormat="1" hidden="1" x14ac:dyDescent="0.35">
      <c r="I1062" s="116"/>
      <c r="L1062" s="62"/>
      <c r="M1062" s="62"/>
      <c r="N1062" s="83"/>
      <c r="O1062" s="83"/>
      <c r="P1062" s="62"/>
    </row>
    <row r="1063" spans="9:16" s="61" customFormat="1" hidden="1" x14ac:dyDescent="0.35">
      <c r="I1063" s="116"/>
      <c r="L1063" s="62"/>
      <c r="M1063" s="62"/>
      <c r="N1063" s="83"/>
      <c r="O1063" s="83"/>
      <c r="P1063" s="62"/>
    </row>
    <row r="1064" spans="9:16" s="61" customFormat="1" hidden="1" x14ac:dyDescent="0.35">
      <c r="I1064" s="116"/>
      <c r="L1064" s="62"/>
      <c r="M1064" s="62"/>
      <c r="N1064" s="83"/>
      <c r="O1064" s="83"/>
      <c r="P1064" s="62"/>
    </row>
    <row r="1065" spans="9:16" s="61" customFormat="1" hidden="1" x14ac:dyDescent="0.35">
      <c r="I1065" s="116"/>
      <c r="L1065" s="62"/>
      <c r="M1065" s="62"/>
      <c r="N1065" s="83"/>
      <c r="O1065" s="83"/>
      <c r="P1065" s="62"/>
    </row>
    <row r="1066" spans="9:16" s="61" customFormat="1" hidden="1" x14ac:dyDescent="0.35">
      <c r="I1066" s="116"/>
      <c r="L1066" s="62"/>
      <c r="M1066" s="62"/>
      <c r="N1066" s="83"/>
      <c r="O1066" s="83"/>
      <c r="P1066" s="62"/>
    </row>
    <row r="1067" spans="9:16" s="61" customFormat="1" hidden="1" x14ac:dyDescent="0.35">
      <c r="I1067" s="116"/>
      <c r="L1067" s="62"/>
      <c r="M1067" s="62"/>
      <c r="N1067" s="83"/>
      <c r="O1067" s="83"/>
      <c r="P1067" s="62"/>
    </row>
    <row r="1068" spans="9:16" s="61" customFormat="1" hidden="1" x14ac:dyDescent="0.35">
      <c r="I1068" s="116"/>
      <c r="L1068" s="62"/>
      <c r="M1068" s="62"/>
      <c r="N1068" s="83"/>
      <c r="O1068" s="83"/>
      <c r="P1068" s="62"/>
    </row>
    <row r="1069" spans="9:16" s="61" customFormat="1" hidden="1" x14ac:dyDescent="0.35">
      <c r="I1069" s="116"/>
      <c r="L1069" s="62"/>
      <c r="M1069" s="62"/>
      <c r="N1069" s="83"/>
      <c r="O1069" s="83"/>
      <c r="P1069" s="62"/>
    </row>
    <row r="1070" spans="9:16" s="61" customFormat="1" hidden="1" x14ac:dyDescent="0.35">
      <c r="I1070" s="116"/>
      <c r="L1070" s="62"/>
      <c r="M1070" s="62"/>
      <c r="N1070" s="83"/>
      <c r="O1070" s="83"/>
      <c r="P1070" s="62"/>
    </row>
    <row r="1071" spans="9:16" s="61" customFormat="1" hidden="1" x14ac:dyDescent="0.35">
      <c r="I1071" s="116"/>
      <c r="L1071" s="62"/>
      <c r="M1071" s="62"/>
      <c r="N1071" s="83"/>
      <c r="O1071" s="83"/>
      <c r="P1071" s="62"/>
    </row>
    <row r="1072" spans="9:16" s="61" customFormat="1" hidden="1" x14ac:dyDescent="0.35">
      <c r="I1072" s="116"/>
      <c r="L1072" s="62"/>
      <c r="M1072" s="62"/>
      <c r="N1072" s="83"/>
      <c r="O1072" s="83"/>
      <c r="P1072" s="62"/>
    </row>
    <row r="1073" spans="9:16" s="61" customFormat="1" hidden="1" x14ac:dyDescent="0.35">
      <c r="I1073" s="116"/>
      <c r="L1073" s="62"/>
      <c r="M1073" s="62"/>
      <c r="N1073" s="83"/>
      <c r="O1073" s="83"/>
      <c r="P1073" s="62"/>
    </row>
    <row r="1074" spans="9:16" s="61" customFormat="1" hidden="1" x14ac:dyDescent="0.35">
      <c r="I1074" s="116"/>
      <c r="L1074" s="62"/>
      <c r="M1074" s="62"/>
      <c r="N1074" s="83"/>
      <c r="O1074" s="83"/>
      <c r="P1074" s="62"/>
    </row>
    <row r="1075" spans="9:16" s="61" customFormat="1" hidden="1" x14ac:dyDescent="0.35">
      <c r="I1075" s="116"/>
      <c r="L1075" s="62"/>
      <c r="M1075" s="62"/>
      <c r="N1075" s="83"/>
      <c r="O1075" s="83"/>
      <c r="P1075" s="62"/>
    </row>
    <row r="1076" spans="9:16" s="61" customFormat="1" hidden="1" x14ac:dyDescent="0.35">
      <c r="I1076" s="116"/>
      <c r="L1076" s="62"/>
      <c r="M1076" s="62"/>
      <c r="N1076" s="83"/>
      <c r="O1076" s="83"/>
      <c r="P1076" s="62"/>
    </row>
    <row r="1077" spans="9:16" s="61" customFormat="1" hidden="1" x14ac:dyDescent="0.35">
      <c r="I1077" s="116"/>
      <c r="L1077" s="62"/>
      <c r="M1077" s="62"/>
      <c r="N1077" s="83"/>
      <c r="O1077" s="83"/>
      <c r="P1077" s="62"/>
    </row>
    <row r="1078" spans="9:16" s="61" customFormat="1" hidden="1" x14ac:dyDescent="0.35">
      <c r="I1078" s="116"/>
      <c r="L1078" s="62"/>
      <c r="M1078" s="62"/>
      <c r="N1078" s="83"/>
      <c r="O1078" s="83"/>
      <c r="P1078" s="62"/>
    </row>
    <row r="1079" spans="9:16" s="61" customFormat="1" hidden="1" x14ac:dyDescent="0.35">
      <c r="I1079" s="116"/>
      <c r="L1079" s="62"/>
      <c r="M1079" s="62"/>
      <c r="N1079" s="83"/>
      <c r="O1079" s="83"/>
      <c r="P1079" s="62"/>
    </row>
    <row r="1080" spans="9:16" s="61" customFormat="1" hidden="1" x14ac:dyDescent="0.35">
      <c r="I1080" s="116"/>
      <c r="L1080" s="62"/>
      <c r="M1080" s="62"/>
      <c r="N1080" s="83"/>
      <c r="O1080" s="83"/>
      <c r="P1080" s="62"/>
    </row>
    <row r="1081" spans="9:16" s="61" customFormat="1" hidden="1" x14ac:dyDescent="0.35">
      <c r="I1081" s="116"/>
      <c r="L1081" s="62"/>
      <c r="M1081" s="62"/>
      <c r="N1081" s="83"/>
      <c r="O1081" s="83"/>
      <c r="P1081" s="62"/>
    </row>
    <row r="1082" spans="9:16" s="61" customFormat="1" hidden="1" x14ac:dyDescent="0.35">
      <c r="I1082" s="116"/>
      <c r="L1082" s="62"/>
      <c r="M1082" s="62"/>
      <c r="N1082" s="83"/>
      <c r="O1082" s="83"/>
      <c r="P1082" s="62"/>
    </row>
    <row r="1083" spans="9:16" s="61" customFormat="1" hidden="1" x14ac:dyDescent="0.35">
      <c r="I1083" s="116"/>
      <c r="L1083" s="62"/>
      <c r="M1083" s="62"/>
      <c r="N1083" s="83"/>
      <c r="O1083" s="83"/>
      <c r="P1083" s="62"/>
    </row>
    <row r="1084" spans="9:16" s="61" customFormat="1" hidden="1" x14ac:dyDescent="0.35">
      <c r="I1084" s="116"/>
      <c r="L1084" s="62"/>
      <c r="M1084" s="62"/>
      <c r="N1084" s="83"/>
      <c r="O1084" s="83"/>
      <c r="P1084" s="62"/>
    </row>
    <row r="1085" spans="9:16" s="61" customFormat="1" hidden="1" x14ac:dyDescent="0.35">
      <c r="I1085" s="116"/>
      <c r="L1085" s="62"/>
      <c r="M1085" s="62"/>
      <c r="N1085" s="83"/>
      <c r="O1085" s="83"/>
      <c r="P1085" s="62"/>
    </row>
    <row r="1086" spans="9:16" s="61" customFormat="1" hidden="1" x14ac:dyDescent="0.35">
      <c r="I1086" s="116"/>
      <c r="L1086" s="62"/>
      <c r="M1086" s="62"/>
      <c r="N1086" s="83"/>
      <c r="O1086" s="83"/>
      <c r="P1086" s="62"/>
    </row>
    <row r="1087" spans="9:16" s="61" customFormat="1" hidden="1" x14ac:dyDescent="0.35">
      <c r="I1087" s="116"/>
      <c r="L1087" s="62"/>
      <c r="M1087" s="62"/>
      <c r="N1087" s="83"/>
      <c r="O1087" s="83"/>
      <c r="P1087" s="62"/>
    </row>
    <row r="1088" spans="9:16" s="61" customFormat="1" hidden="1" x14ac:dyDescent="0.35">
      <c r="I1088" s="116"/>
      <c r="L1088" s="62"/>
      <c r="M1088" s="62"/>
      <c r="N1088" s="83"/>
      <c r="O1088" s="83"/>
      <c r="P1088" s="62"/>
    </row>
    <row r="1089" spans="9:16" s="61" customFormat="1" hidden="1" x14ac:dyDescent="0.35">
      <c r="I1089" s="116"/>
      <c r="L1089" s="62"/>
      <c r="M1089" s="62"/>
      <c r="N1089" s="83"/>
      <c r="O1089" s="83"/>
      <c r="P1089" s="62"/>
    </row>
    <row r="1090" spans="9:16" s="61" customFormat="1" hidden="1" x14ac:dyDescent="0.35">
      <c r="I1090" s="116"/>
      <c r="L1090" s="62"/>
      <c r="M1090" s="62"/>
      <c r="N1090" s="83"/>
      <c r="O1090" s="83"/>
      <c r="P1090" s="62"/>
    </row>
    <row r="1091" spans="9:16" s="61" customFormat="1" hidden="1" x14ac:dyDescent="0.35">
      <c r="I1091" s="116"/>
      <c r="L1091" s="62"/>
      <c r="M1091" s="62"/>
      <c r="N1091" s="83"/>
      <c r="O1091" s="83"/>
      <c r="P1091" s="62"/>
    </row>
    <row r="1092" spans="9:16" s="61" customFormat="1" hidden="1" x14ac:dyDescent="0.35">
      <c r="I1092" s="116"/>
      <c r="L1092" s="62"/>
      <c r="M1092" s="62"/>
      <c r="N1092" s="83"/>
      <c r="O1092" s="83"/>
      <c r="P1092" s="62"/>
    </row>
    <row r="1093" spans="9:16" s="61" customFormat="1" hidden="1" x14ac:dyDescent="0.35">
      <c r="I1093" s="116"/>
      <c r="L1093" s="62"/>
      <c r="M1093" s="62"/>
      <c r="N1093" s="83"/>
      <c r="O1093" s="83"/>
      <c r="P1093" s="62"/>
    </row>
    <row r="1094" spans="9:16" s="61" customFormat="1" hidden="1" x14ac:dyDescent="0.35">
      <c r="I1094" s="116"/>
      <c r="L1094" s="62"/>
      <c r="M1094" s="62"/>
      <c r="N1094" s="83"/>
      <c r="O1094" s="83"/>
      <c r="P1094" s="62"/>
    </row>
    <row r="1095" spans="9:16" s="61" customFormat="1" hidden="1" x14ac:dyDescent="0.35">
      <c r="I1095" s="116"/>
      <c r="L1095" s="62"/>
      <c r="M1095" s="62"/>
      <c r="N1095" s="83"/>
      <c r="O1095" s="83"/>
      <c r="P1095" s="62"/>
    </row>
    <row r="1096" spans="9:16" s="61" customFormat="1" hidden="1" x14ac:dyDescent="0.35">
      <c r="I1096" s="116"/>
      <c r="L1096" s="62"/>
      <c r="M1096" s="62"/>
      <c r="N1096" s="83"/>
      <c r="O1096" s="83"/>
      <c r="P1096" s="62"/>
    </row>
    <row r="1097" spans="9:16" s="61" customFormat="1" hidden="1" x14ac:dyDescent="0.35">
      <c r="I1097" s="116"/>
      <c r="L1097" s="62"/>
      <c r="M1097" s="62"/>
      <c r="N1097" s="83"/>
      <c r="O1097" s="83"/>
      <c r="P1097" s="62"/>
    </row>
    <row r="1098" spans="9:16" s="61" customFormat="1" hidden="1" x14ac:dyDescent="0.35">
      <c r="I1098" s="116"/>
      <c r="L1098" s="62"/>
      <c r="M1098" s="62"/>
      <c r="N1098" s="83"/>
      <c r="O1098" s="83"/>
      <c r="P1098" s="62"/>
    </row>
    <row r="1099" spans="9:16" s="61" customFormat="1" hidden="1" x14ac:dyDescent="0.35">
      <c r="I1099" s="116"/>
      <c r="L1099" s="62"/>
      <c r="M1099" s="62"/>
      <c r="N1099" s="83"/>
      <c r="O1099" s="83"/>
      <c r="P1099" s="62"/>
    </row>
    <row r="1100" spans="9:16" s="61" customFormat="1" hidden="1" x14ac:dyDescent="0.35">
      <c r="I1100" s="116"/>
      <c r="L1100" s="62"/>
      <c r="M1100" s="62"/>
      <c r="N1100" s="83"/>
      <c r="O1100" s="83"/>
      <c r="P1100" s="62"/>
    </row>
    <row r="1101" spans="9:16" s="61" customFormat="1" hidden="1" x14ac:dyDescent="0.35">
      <c r="I1101" s="116"/>
      <c r="L1101" s="62"/>
      <c r="M1101" s="62"/>
      <c r="N1101" s="83"/>
      <c r="O1101" s="83"/>
      <c r="P1101" s="62"/>
    </row>
    <row r="1102" spans="9:16" s="61" customFormat="1" hidden="1" x14ac:dyDescent="0.35">
      <c r="I1102" s="116"/>
      <c r="L1102" s="62"/>
      <c r="M1102" s="62"/>
      <c r="N1102" s="83"/>
      <c r="O1102" s="83"/>
      <c r="P1102" s="62"/>
    </row>
    <row r="1103" spans="9:16" s="61" customFormat="1" hidden="1" x14ac:dyDescent="0.35">
      <c r="I1103" s="116"/>
      <c r="L1103" s="62"/>
      <c r="M1103" s="62"/>
      <c r="N1103" s="83"/>
      <c r="O1103" s="83"/>
      <c r="P1103" s="62"/>
    </row>
    <row r="1104" spans="9:16" s="61" customFormat="1" hidden="1" x14ac:dyDescent="0.35">
      <c r="I1104" s="116"/>
      <c r="L1104" s="62"/>
      <c r="M1104" s="62"/>
      <c r="N1104" s="83"/>
      <c r="O1104" s="83"/>
      <c r="P1104" s="62"/>
    </row>
    <row r="1105" spans="9:16" s="61" customFormat="1" hidden="1" x14ac:dyDescent="0.35">
      <c r="I1105" s="116"/>
      <c r="L1105" s="62"/>
      <c r="M1105" s="62"/>
      <c r="N1105" s="83"/>
      <c r="O1105" s="83"/>
      <c r="P1105" s="62"/>
    </row>
    <row r="1106" spans="9:16" s="61" customFormat="1" hidden="1" x14ac:dyDescent="0.35">
      <c r="I1106" s="116"/>
      <c r="L1106" s="62"/>
      <c r="M1106" s="62"/>
      <c r="N1106" s="83"/>
      <c r="O1106" s="83"/>
      <c r="P1106" s="62"/>
    </row>
    <row r="1107" spans="9:16" s="61" customFormat="1" hidden="1" x14ac:dyDescent="0.35">
      <c r="I1107" s="116"/>
      <c r="L1107" s="62"/>
      <c r="M1107" s="62"/>
      <c r="N1107" s="83"/>
      <c r="O1107" s="83"/>
      <c r="P1107" s="62"/>
    </row>
    <row r="1108" spans="9:16" s="61" customFormat="1" hidden="1" x14ac:dyDescent="0.35">
      <c r="I1108" s="116"/>
      <c r="L1108" s="62"/>
      <c r="M1108" s="62"/>
      <c r="N1108" s="83"/>
      <c r="O1108" s="83"/>
      <c r="P1108" s="62"/>
    </row>
    <row r="1109" spans="9:16" s="61" customFormat="1" hidden="1" x14ac:dyDescent="0.35">
      <c r="I1109" s="116"/>
      <c r="L1109" s="62"/>
      <c r="M1109" s="62"/>
      <c r="N1109" s="83"/>
      <c r="O1109" s="83"/>
      <c r="P1109" s="62"/>
    </row>
    <row r="1110" spans="9:16" s="61" customFormat="1" hidden="1" x14ac:dyDescent="0.35">
      <c r="I1110" s="116"/>
      <c r="L1110" s="62"/>
      <c r="M1110" s="62"/>
      <c r="N1110" s="83"/>
      <c r="O1110" s="83"/>
      <c r="P1110" s="62"/>
    </row>
    <row r="1111" spans="9:16" s="61" customFormat="1" hidden="1" x14ac:dyDescent="0.35">
      <c r="I1111" s="116"/>
      <c r="L1111" s="62"/>
      <c r="M1111" s="62"/>
      <c r="N1111" s="83"/>
      <c r="O1111" s="83"/>
      <c r="P1111" s="62"/>
    </row>
    <row r="1112" spans="9:16" s="61" customFormat="1" hidden="1" x14ac:dyDescent="0.35">
      <c r="I1112" s="116"/>
      <c r="L1112" s="62"/>
      <c r="M1112" s="62"/>
      <c r="N1112" s="83"/>
      <c r="O1112" s="83"/>
      <c r="P1112" s="62"/>
    </row>
    <row r="1113" spans="9:16" s="61" customFormat="1" hidden="1" x14ac:dyDescent="0.35">
      <c r="I1113" s="116"/>
      <c r="L1113" s="62"/>
      <c r="M1113" s="62"/>
      <c r="N1113" s="83"/>
      <c r="O1113" s="83"/>
      <c r="P1113" s="62"/>
    </row>
    <row r="1114" spans="9:16" s="61" customFormat="1" hidden="1" x14ac:dyDescent="0.35">
      <c r="I1114" s="116"/>
      <c r="L1114" s="62"/>
      <c r="M1114" s="62"/>
      <c r="N1114" s="83"/>
      <c r="O1114" s="83"/>
      <c r="P1114" s="62"/>
    </row>
    <row r="1115" spans="9:16" s="61" customFormat="1" hidden="1" x14ac:dyDescent="0.35">
      <c r="I1115" s="116"/>
      <c r="L1115" s="62"/>
      <c r="M1115" s="62"/>
      <c r="N1115" s="83"/>
      <c r="O1115" s="83"/>
      <c r="P1115" s="62"/>
    </row>
    <row r="1116" spans="9:16" s="61" customFormat="1" hidden="1" x14ac:dyDescent="0.35">
      <c r="I1116" s="116"/>
      <c r="L1116" s="62"/>
      <c r="M1116" s="62"/>
      <c r="N1116" s="83"/>
      <c r="O1116" s="83"/>
      <c r="P1116" s="62"/>
    </row>
    <row r="1117" spans="9:16" s="61" customFormat="1" hidden="1" x14ac:dyDescent="0.35">
      <c r="I1117" s="116"/>
      <c r="L1117" s="62"/>
      <c r="M1117" s="62"/>
      <c r="N1117" s="83"/>
      <c r="O1117" s="83"/>
      <c r="P1117" s="62"/>
    </row>
    <row r="1118" spans="9:16" s="61" customFormat="1" hidden="1" x14ac:dyDescent="0.35">
      <c r="I1118" s="116"/>
      <c r="L1118" s="62"/>
      <c r="M1118" s="62"/>
      <c r="N1118" s="83"/>
      <c r="O1118" s="83"/>
      <c r="P1118" s="62"/>
    </row>
    <row r="1119" spans="9:16" s="61" customFormat="1" hidden="1" x14ac:dyDescent="0.35">
      <c r="I1119" s="116"/>
      <c r="L1119" s="62"/>
      <c r="M1119" s="62"/>
      <c r="N1119" s="83"/>
      <c r="O1119" s="83"/>
      <c r="P1119" s="62"/>
    </row>
    <row r="1120" spans="9:16" s="61" customFormat="1" hidden="1" x14ac:dyDescent="0.35">
      <c r="I1120" s="116"/>
      <c r="L1120" s="62"/>
      <c r="M1120" s="62"/>
      <c r="N1120" s="83"/>
      <c r="O1120" s="83"/>
      <c r="P1120" s="62"/>
    </row>
    <row r="1121" spans="9:16" s="61" customFormat="1" hidden="1" x14ac:dyDescent="0.35">
      <c r="I1121" s="116"/>
      <c r="L1121" s="62"/>
      <c r="M1121" s="62"/>
      <c r="N1121" s="83"/>
      <c r="O1121" s="83"/>
      <c r="P1121" s="62"/>
    </row>
    <row r="1122" spans="9:16" s="61" customFormat="1" hidden="1" x14ac:dyDescent="0.35">
      <c r="I1122" s="116"/>
      <c r="L1122" s="62"/>
      <c r="M1122" s="62"/>
      <c r="N1122" s="83"/>
      <c r="O1122" s="83"/>
      <c r="P1122" s="62"/>
    </row>
    <row r="1123" spans="9:16" s="61" customFormat="1" hidden="1" x14ac:dyDescent="0.35">
      <c r="I1123" s="116"/>
      <c r="L1123" s="62"/>
      <c r="M1123" s="62"/>
      <c r="N1123" s="83"/>
      <c r="O1123" s="83"/>
      <c r="P1123" s="62"/>
    </row>
    <row r="1124" spans="9:16" s="61" customFormat="1" hidden="1" x14ac:dyDescent="0.35">
      <c r="I1124" s="116"/>
      <c r="L1124" s="62"/>
      <c r="M1124" s="62"/>
      <c r="N1124" s="83"/>
      <c r="O1124" s="83"/>
      <c r="P1124" s="62"/>
    </row>
    <row r="1125" spans="9:16" s="61" customFormat="1" hidden="1" x14ac:dyDescent="0.35">
      <c r="I1125" s="116"/>
      <c r="L1125" s="62"/>
      <c r="M1125" s="62"/>
      <c r="N1125" s="83"/>
      <c r="O1125" s="83"/>
      <c r="P1125" s="62"/>
    </row>
    <row r="1126" spans="9:16" s="61" customFormat="1" hidden="1" x14ac:dyDescent="0.35">
      <c r="I1126" s="116"/>
      <c r="L1126" s="62"/>
      <c r="M1126" s="62"/>
      <c r="N1126" s="83"/>
      <c r="O1126" s="83"/>
      <c r="P1126" s="62"/>
    </row>
    <row r="1127" spans="9:16" s="61" customFormat="1" hidden="1" x14ac:dyDescent="0.35">
      <c r="I1127" s="116"/>
      <c r="L1127" s="62"/>
      <c r="M1127" s="62"/>
      <c r="N1127" s="83"/>
      <c r="O1127" s="83"/>
      <c r="P1127" s="62"/>
    </row>
    <row r="1128" spans="9:16" s="61" customFormat="1" hidden="1" x14ac:dyDescent="0.35">
      <c r="I1128" s="116"/>
      <c r="L1128" s="62"/>
      <c r="M1128" s="62"/>
      <c r="N1128" s="83"/>
      <c r="O1128" s="83"/>
      <c r="P1128" s="62"/>
    </row>
    <row r="1129" spans="9:16" s="61" customFormat="1" hidden="1" x14ac:dyDescent="0.35">
      <c r="I1129" s="116"/>
      <c r="L1129" s="62"/>
      <c r="M1129" s="62"/>
      <c r="N1129" s="83"/>
      <c r="O1129" s="83"/>
      <c r="P1129" s="62"/>
    </row>
    <row r="1130" spans="9:16" s="61" customFormat="1" hidden="1" x14ac:dyDescent="0.35">
      <c r="I1130" s="116"/>
      <c r="L1130" s="62"/>
      <c r="M1130" s="62"/>
      <c r="N1130" s="83"/>
      <c r="O1130" s="83"/>
      <c r="P1130" s="62"/>
    </row>
    <row r="1131" spans="9:16" s="61" customFormat="1" hidden="1" x14ac:dyDescent="0.35">
      <c r="I1131" s="116"/>
      <c r="L1131" s="62"/>
      <c r="M1131" s="62"/>
      <c r="N1131" s="83"/>
      <c r="O1131" s="83"/>
      <c r="P1131" s="62"/>
    </row>
    <row r="1132" spans="9:16" s="61" customFormat="1" hidden="1" x14ac:dyDescent="0.35">
      <c r="I1132" s="116"/>
      <c r="L1132" s="62"/>
      <c r="M1132" s="62"/>
      <c r="N1132" s="83"/>
      <c r="O1132" s="83"/>
      <c r="P1132" s="62"/>
    </row>
    <row r="1133" spans="9:16" s="61" customFormat="1" hidden="1" x14ac:dyDescent="0.35">
      <c r="I1133" s="116"/>
      <c r="L1133" s="62"/>
      <c r="M1133" s="62"/>
      <c r="N1133" s="83"/>
      <c r="O1133" s="83"/>
      <c r="P1133" s="62"/>
    </row>
    <row r="1134" spans="9:16" s="61" customFormat="1" hidden="1" x14ac:dyDescent="0.35">
      <c r="I1134" s="116"/>
      <c r="L1134" s="62"/>
      <c r="M1134" s="62"/>
      <c r="N1134" s="83"/>
      <c r="O1134" s="83"/>
      <c r="P1134" s="62"/>
    </row>
    <row r="1135" spans="9:16" s="61" customFormat="1" hidden="1" x14ac:dyDescent="0.35">
      <c r="I1135" s="116"/>
      <c r="L1135" s="62"/>
      <c r="M1135" s="62"/>
      <c r="N1135" s="83"/>
      <c r="O1135" s="83"/>
      <c r="P1135" s="62"/>
    </row>
    <row r="1136" spans="9:16" s="61" customFormat="1" hidden="1" x14ac:dyDescent="0.35">
      <c r="I1136" s="116"/>
      <c r="L1136" s="62"/>
      <c r="M1136" s="62"/>
      <c r="N1136" s="83"/>
      <c r="O1136" s="83"/>
      <c r="P1136" s="62"/>
    </row>
    <row r="1137" spans="9:16" s="61" customFormat="1" hidden="1" x14ac:dyDescent="0.35">
      <c r="I1137" s="116"/>
      <c r="L1137" s="62"/>
      <c r="M1137" s="62"/>
      <c r="N1137" s="83"/>
      <c r="O1137" s="83"/>
      <c r="P1137" s="62"/>
    </row>
    <row r="1138" spans="9:16" s="61" customFormat="1" hidden="1" x14ac:dyDescent="0.35">
      <c r="I1138" s="116"/>
      <c r="L1138" s="62"/>
      <c r="M1138" s="62"/>
      <c r="N1138" s="83"/>
      <c r="O1138" s="83"/>
      <c r="P1138" s="62"/>
    </row>
    <row r="1139" spans="9:16" s="61" customFormat="1" hidden="1" x14ac:dyDescent="0.35">
      <c r="I1139" s="116"/>
      <c r="L1139" s="62"/>
      <c r="M1139" s="62"/>
      <c r="N1139" s="83"/>
      <c r="O1139" s="83"/>
      <c r="P1139" s="62"/>
    </row>
    <row r="1140" spans="9:16" s="61" customFormat="1" hidden="1" x14ac:dyDescent="0.35">
      <c r="I1140" s="116"/>
      <c r="L1140" s="62"/>
      <c r="M1140" s="62"/>
      <c r="N1140" s="83"/>
      <c r="O1140" s="83"/>
      <c r="P1140" s="62"/>
    </row>
    <row r="1141" spans="9:16" s="61" customFormat="1" hidden="1" x14ac:dyDescent="0.35">
      <c r="I1141" s="116"/>
      <c r="L1141" s="62"/>
      <c r="M1141" s="62"/>
      <c r="N1141" s="83"/>
      <c r="O1141" s="83"/>
      <c r="P1141" s="62"/>
    </row>
    <row r="1142" spans="9:16" s="61" customFormat="1" hidden="1" x14ac:dyDescent="0.35">
      <c r="I1142" s="116"/>
      <c r="L1142" s="62"/>
      <c r="M1142" s="62"/>
      <c r="N1142" s="83"/>
      <c r="O1142" s="83"/>
      <c r="P1142" s="62"/>
    </row>
    <row r="1143" spans="9:16" s="61" customFormat="1" hidden="1" x14ac:dyDescent="0.35">
      <c r="I1143" s="116"/>
      <c r="L1143" s="62"/>
      <c r="M1143" s="62"/>
      <c r="N1143" s="83"/>
      <c r="O1143" s="83"/>
      <c r="P1143" s="62"/>
    </row>
    <row r="1144" spans="9:16" s="61" customFormat="1" hidden="1" x14ac:dyDescent="0.35">
      <c r="I1144" s="116"/>
      <c r="L1144" s="62"/>
      <c r="M1144" s="62"/>
      <c r="N1144" s="83"/>
      <c r="O1144" s="83"/>
      <c r="P1144" s="62"/>
    </row>
    <row r="1145" spans="9:16" s="61" customFormat="1" hidden="1" x14ac:dyDescent="0.35">
      <c r="I1145" s="116"/>
      <c r="L1145" s="62"/>
      <c r="M1145" s="62"/>
      <c r="N1145" s="83"/>
      <c r="O1145" s="83"/>
      <c r="P1145" s="62"/>
    </row>
    <row r="1146" spans="9:16" s="61" customFormat="1" hidden="1" x14ac:dyDescent="0.35">
      <c r="I1146" s="116"/>
      <c r="L1146" s="62"/>
      <c r="M1146" s="62"/>
      <c r="N1146" s="83"/>
      <c r="O1146" s="83"/>
      <c r="P1146" s="62"/>
    </row>
    <row r="1147" spans="9:16" s="61" customFormat="1" hidden="1" x14ac:dyDescent="0.35">
      <c r="I1147" s="116"/>
      <c r="L1147" s="62"/>
      <c r="M1147" s="62"/>
      <c r="N1147" s="83"/>
      <c r="O1147" s="83"/>
      <c r="P1147" s="62"/>
    </row>
    <row r="1148" spans="9:16" s="61" customFormat="1" hidden="1" x14ac:dyDescent="0.35">
      <c r="I1148" s="116"/>
      <c r="L1148" s="62"/>
      <c r="M1148" s="62"/>
      <c r="N1148" s="83"/>
      <c r="O1148" s="83"/>
      <c r="P1148" s="62"/>
    </row>
    <row r="1149" spans="9:16" s="61" customFormat="1" hidden="1" x14ac:dyDescent="0.35">
      <c r="I1149" s="116"/>
      <c r="L1149" s="62"/>
      <c r="M1149" s="62"/>
      <c r="N1149" s="83"/>
      <c r="O1149" s="83"/>
      <c r="P1149" s="62"/>
    </row>
    <row r="1150" spans="9:16" s="61" customFormat="1" hidden="1" x14ac:dyDescent="0.35">
      <c r="I1150" s="116"/>
      <c r="L1150" s="62"/>
      <c r="M1150" s="62"/>
      <c r="N1150" s="83"/>
      <c r="O1150" s="83"/>
      <c r="P1150" s="62"/>
    </row>
    <row r="1151" spans="9:16" s="61" customFormat="1" hidden="1" x14ac:dyDescent="0.35">
      <c r="I1151" s="116"/>
      <c r="L1151" s="62"/>
      <c r="M1151" s="62"/>
      <c r="N1151" s="83"/>
      <c r="O1151" s="83"/>
      <c r="P1151" s="62"/>
    </row>
    <row r="1152" spans="9:16" s="61" customFormat="1" hidden="1" x14ac:dyDescent="0.35">
      <c r="I1152" s="116"/>
      <c r="L1152" s="62"/>
      <c r="M1152" s="62"/>
      <c r="N1152" s="83"/>
      <c r="O1152" s="83"/>
      <c r="P1152" s="62"/>
    </row>
    <row r="1153" spans="9:16" s="61" customFormat="1" hidden="1" x14ac:dyDescent="0.35">
      <c r="I1153" s="116"/>
      <c r="L1153" s="62"/>
      <c r="M1153" s="62"/>
      <c r="N1153" s="83"/>
      <c r="O1153" s="83"/>
      <c r="P1153" s="62"/>
    </row>
    <row r="1154" spans="9:16" s="61" customFormat="1" hidden="1" x14ac:dyDescent="0.35">
      <c r="I1154" s="116"/>
      <c r="L1154" s="62"/>
      <c r="M1154" s="62"/>
      <c r="N1154" s="83"/>
      <c r="O1154" s="83"/>
      <c r="P1154" s="62"/>
    </row>
    <row r="1155" spans="9:16" s="61" customFormat="1" hidden="1" x14ac:dyDescent="0.35">
      <c r="I1155" s="116"/>
      <c r="L1155" s="62"/>
      <c r="M1155" s="62"/>
      <c r="N1155" s="83"/>
      <c r="O1155" s="83"/>
      <c r="P1155" s="62"/>
    </row>
    <row r="1156" spans="9:16" s="61" customFormat="1" hidden="1" x14ac:dyDescent="0.35">
      <c r="I1156" s="116"/>
      <c r="L1156" s="62"/>
      <c r="M1156" s="62"/>
      <c r="N1156" s="83"/>
      <c r="O1156" s="83"/>
      <c r="P1156" s="62"/>
    </row>
    <row r="1157" spans="9:16" s="61" customFormat="1" hidden="1" x14ac:dyDescent="0.35">
      <c r="I1157" s="116"/>
      <c r="L1157" s="62"/>
      <c r="M1157" s="62"/>
      <c r="N1157" s="83"/>
      <c r="O1157" s="83"/>
      <c r="P1157" s="62"/>
    </row>
    <row r="1158" spans="9:16" s="61" customFormat="1" hidden="1" x14ac:dyDescent="0.35">
      <c r="I1158" s="116"/>
      <c r="L1158" s="62"/>
      <c r="M1158" s="62"/>
      <c r="N1158" s="83"/>
      <c r="O1158" s="83"/>
      <c r="P1158" s="62"/>
    </row>
    <row r="1159" spans="9:16" s="61" customFormat="1" hidden="1" x14ac:dyDescent="0.35">
      <c r="I1159" s="116"/>
      <c r="L1159" s="62"/>
      <c r="M1159" s="62"/>
      <c r="N1159" s="83"/>
      <c r="O1159" s="83"/>
      <c r="P1159" s="62"/>
    </row>
    <row r="1160" spans="9:16" s="61" customFormat="1" hidden="1" x14ac:dyDescent="0.35">
      <c r="I1160" s="116"/>
      <c r="L1160" s="62"/>
      <c r="M1160" s="62"/>
      <c r="N1160" s="83"/>
      <c r="O1160" s="83"/>
      <c r="P1160" s="62"/>
    </row>
    <row r="1161" spans="9:16" s="61" customFormat="1" hidden="1" x14ac:dyDescent="0.35">
      <c r="I1161" s="116"/>
      <c r="L1161" s="62"/>
      <c r="M1161" s="62"/>
      <c r="N1161" s="83"/>
      <c r="O1161" s="83"/>
      <c r="P1161" s="62"/>
    </row>
    <row r="1162" spans="9:16" s="61" customFormat="1" hidden="1" x14ac:dyDescent="0.35">
      <c r="I1162" s="116"/>
      <c r="L1162" s="62"/>
      <c r="M1162" s="62"/>
      <c r="N1162" s="83"/>
      <c r="O1162" s="83"/>
      <c r="P1162" s="62"/>
    </row>
    <row r="1163" spans="9:16" s="61" customFormat="1" hidden="1" x14ac:dyDescent="0.35">
      <c r="I1163" s="116"/>
      <c r="L1163" s="62"/>
      <c r="M1163" s="62"/>
      <c r="N1163" s="83"/>
      <c r="O1163" s="83"/>
      <c r="P1163" s="62"/>
    </row>
    <row r="1164" spans="9:16" s="61" customFormat="1" hidden="1" x14ac:dyDescent="0.35">
      <c r="I1164" s="116"/>
      <c r="L1164" s="62"/>
      <c r="M1164" s="62"/>
      <c r="N1164" s="83"/>
      <c r="O1164" s="83"/>
      <c r="P1164" s="62"/>
    </row>
    <row r="1165" spans="9:16" s="61" customFormat="1" hidden="1" x14ac:dyDescent="0.35">
      <c r="I1165" s="116"/>
      <c r="L1165" s="62"/>
      <c r="M1165" s="62"/>
      <c r="N1165" s="83"/>
      <c r="O1165" s="83"/>
      <c r="P1165" s="62"/>
    </row>
    <row r="1166" spans="9:16" s="61" customFormat="1" hidden="1" x14ac:dyDescent="0.35">
      <c r="I1166" s="116"/>
      <c r="L1166" s="62"/>
      <c r="M1166" s="62"/>
      <c r="N1166" s="83"/>
      <c r="O1166" s="83"/>
      <c r="P1166" s="62"/>
    </row>
    <row r="1167" spans="9:16" s="61" customFormat="1" hidden="1" x14ac:dyDescent="0.35">
      <c r="I1167" s="116"/>
      <c r="L1167" s="62"/>
      <c r="M1167" s="62"/>
      <c r="N1167" s="83"/>
      <c r="O1167" s="83"/>
      <c r="P1167" s="62"/>
    </row>
    <row r="1168" spans="9:16" s="61" customFormat="1" hidden="1" x14ac:dyDescent="0.35">
      <c r="I1168" s="116"/>
      <c r="L1168" s="62"/>
      <c r="M1168" s="62"/>
      <c r="N1168" s="83"/>
      <c r="O1168" s="83"/>
      <c r="P1168" s="62"/>
    </row>
    <row r="1169" spans="9:16" s="61" customFormat="1" hidden="1" x14ac:dyDescent="0.35">
      <c r="I1169" s="116"/>
      <c r="L1169" s="62"/>
      <c r="M1169" s="62"/>
      <c r="N1169" s="83"/>
      <c r="O1169" s="83"/>
      <c r="P1169" s="62"/>
    </row>
    <row r="1170" spans="9:16" s="61" customFormat="1" hidden="1" x14ac:dyDescent="0.35">
      <c r="I1170" s="116"/>
      <c r="L1170" s="62"/>
      <c r="M1170" s="62"/>
      <c r="N1170" s="83"/>
      <c r="O1170" s="83"/>
      <c r="P1170" s="62"/>
    </row>
    <row r="1171" spans="9:16" s="61" customFormat="1" hidden="1" x14ac:dyDescent="0.35">
      <c r="I1171" s="116"/>
      <c r="L1171" s="62"/>
      <c r="M1171" s="62"/>
      <c r="N1171" s="83"/>
      <c r="O1171" s="83"/>
      <c r="P1171" s="62"/>
    </row>
    <row r="1172" spans="9:16" s="61" customFormat="1" hidden="1" x14ac:dyDescent="0.35">
      <c r="I1172" s="116"/>
      <c r="L1172" s="62"/>
      <c r="M1172" s="62"/>
      <c r="N1172" s="83"/>
      <c r="O1172" s="83"/>
      <c r="P1172" s="62"/>
    </row>
    <row r="1173" spans="9:16" s="61" customFormat="1" hidden="1" x14ac:dyDescent="0.35">
      <c r="I1173" s="116"/>
      <c r="L1173" s="62"/>
      <c r="M1173" s="62"/>
      <c r="N1173" s="83"/>
      <c r="O1173" s="83"/>
      <c r="P1173" s="62"/>
    </row>
    <row r="1174" spans="9:16" s="61" customFormat="1" hidden="1" x14ac:dyDescent="0.35">
      <c r="I1174" s="116"/>
      <c r="L1174" s="62"/>
      <c r="M1174" s="62"/>
      <c r="N1174" s="83"/>
      <c r="O1174" s="83"/>
      <c r="P1174" s="62"/>
    </row>
    <row r="1175" spans="9:16" s="61" customFormat="1" hidden="1" x14ac:dyDescent="0.35">
      <c r="I1175" s="116"/>
      <c r="L1175" s="62"/>
      <c r="M1175" s="62"/>
      <c r="N1175" s="83"/>
      <c r="O1175" s="83"/>
      <c r="P1175" s="62"/>
    </row>
    <row r="1176" spans="9:16" s="61" customFormat="1" hidden="1" x14ac:dyDescent="0.35">
      <c r="I1176" s="116"/>
      <c r="L1176" s="62"/>
      <c r="M1176" s="62"/>
      <c r="N1176" s="83"/>
      <c r="O1176" s="83"/>
      <c r="P1176" s="62"/>
    </row>
    <row r="1177" spans="9:16" s="61" customFormat="1" hidden="1" x14ac:dyDescent="0.35">
      <c r="I1177" s="116"/>
      <c r="L1177" s="62"/>
      <c r="M1177" s="62"/>
      <c r="N1177" s="83"/>
      <c r="O1177" s="83"/>
      <c r="P1177" s="62"/>
    </row>
    <row r="1178" spans="9:16" s="61" customFormat="1" hidden="1" x14ac:dyDescent="0.35">
      <c r="I1178" s="116"/>
      <c r="L1178" s="62"/>
      <c r="M1178" s="62"/>
      <c r="N1178" s="83"/>
      <c r="O1178" s="83"/>
      <c r="P1178" s="62"/>
    </row>
    <row r="1179" spans="9:16" s="61" customFormat="1" hidden="1" x14ac:dyDescent="0.35">
      <c r="I1179" s="116"/>
      <c r="L1179" s="62"/>
      <c r="M1179" s="62"/>
      <c r="N1179" s="83"/>
      <c r="O1179" s="83"/>
      <c r="P1179" s="62"/>
    </row>
    <row r="1180" spans="9:16" s="61" customFormat="1" hidden="1" x14ac:dyDescent="0.35">
      <c r="I1180" s="116"/>
      <c r="L1180" s="62"/>
      <c r="M1180" s="62"/>
      <c r="N1180" s="83"/>
      <c r="O1180" s="83"/>
      <c r="P1180" s="62"/>
    </row>
    <row r="1181" spans="9:16" s="61" customFormat="1" hidden="1" x14ac:dyDescent="0.35">
      <c r="I1181" s="116"/>
      <c r="L1181" s="62"/>
      <c r="M1181" s="62"/>
      <c r="N1181" s="83"/>
      <c r="O1181" s="83"/>
      <c r="P1181" s="62"/>
    </row>
    <row r="1182" spans="9:16" s="61" customFormat="1" hidden="1" x14ac:dyDescent="0.35">
      <c r="I1182" s="116"/>
      <c r="L1182" s="62"/>
      <c r="M1182" s="62"/>
      <c r="N1182" s="83"/>
      <c r="O1182" s="83"/>
      <c r="P1182" s="62"/>
    </row>
    <row r="1183" spans="9:16" s="61" customFormat="1" hidden="1" x14ac:dyDescent="0.35">
      <c r="I1183" s="116"/>
      <c r="L1183" s="62"/>
      <c r="M1183" s="62"/>
      <c r="N1183" s="83"/>
      <c r="O1183" s="83"/>
      <c r="P1183" s="62"/>
    </row>
    <row r="1184" spans="9:16" s="61" customFormat="1" hidden="1" x14ac:dyDescent="0.35">
      <c r="I1184" s="116"/>
      <c r="L1184" s="62"/>
      <c r="M1184" s="62"/>
      <c r="N1184" s="83"/>
      <c r="O1184" s="83"/>
      <c r="P1184" s="62"/>
    </row>
    <row r="1185" spans="9:16" s="61" customFormat="1" hidden="1" x14ac:dyDescent="0.35">
      <c r="I1185" s="116"/>
      <c r="L1185" s="62"/>
      <c r="M1185" s="62"/>
      <c r="N1185" s="83"/>
      <c r="O1185" s="83"/>
      <c r="P1185" s="62"/>
    </row>
    <row r="1186" spans="9:16" s="61" customFormat="1" hidden="1" x14ac:dyDescent="0.35">
      <c r="I1186" s="116"/>
      <c r="L1186" s="62"/>
      <c r="M1186" s="62"/>
      <c r="N1186" s="83"/>
      <c r="O1186" s="83"/>
      <c r="P1186" s="62"/>
    </row>
    <row r="1187" spans="9:16" s="61" customFormat="1" hidden="1" x14ac:dyDescent="0.35">
      <c r="I1187" s="116"/>
      <c r="L1187" s="62"/>
      <c r="M1187" s="62"/>
      <c r="N1187" s="83"/>
      <c r="O1187" s="83"/>
      <c r="P1187" s="62"/>
    </row>
    <row r="1188" spans="9:16" s="61" customFormat="1" hidden="1" x14ac:dyDescent="0.35">
      <c r="I1188" s="116"/>
      <c r="L1188" s="62"/>
      <c r="M1188" s="62"/>
      <c r="N1188" s="83"/>
      <c r="O1188" s="83"/>
      <c r="P1188" s="62"/>
    </row>
    <row r="1189" spans="9:16" s="61" customFormat="1" hidden="1" x14ac:dyDescent="0.35">
      <c r="I1189" s="116"/>
      <c r="L1189" s="62"/>
      <c r="M1189" s="62"/>
      <c r="N1189" s="83"/>
      <c r="O1189" s="83"/>
      <c r="P1189" s="62"/>
    </row>
    <row r="1190" spans="9:16" s="61" customFormat="1" hidden="1" x14ac:dyDescent="0.35">
      <c r="I1190" s="116"/>
      <c r="L1190" s="62"/>
      <c r="M1190" s="62"/>
      <c r="N1190" s="83"/>
      <c r="O1190" s="83"/>
      <c r="P1190" s="62"/>
    </row>
    <row r="1191" spans="9:16" s="61" customFormat="1" hidden="1" x14ac:dyDescent="0.35">
      <c r="I1191" s="116"/>
      <c r="L1191" s="62"/>
      <c r="M1191" s="62"/>
      <c r="N1191" s="83"/>
      <c r="O1191" s="83"/>
      <c r="P1191" s="62"/>
    </row>
    <row r="1192" spans="9:16" s="61" customFormat="1" hidden="1" x14ac:dyDescent="0.35">
      <c r="I1192" s="116"/>
      <c r="L1192" s="62"/>
      <c r="M1192" s="62"/>
      <c r="N1192" s="83"/>
      <c r="O1192" s="83"/>
      <c r="P1192" s="62"/>
    </row>
    <row r="1193" spans="9:16" s="61" customFormat="1" hidden="1" x14ac:dyDescent="0.35">
      <c r="I1193" s="116"/>
      <c r="L1193" s="62"/>
      <c r="M1193" s="62"/>
      <c r="N1193" s="83"/>
      <c r="O1193" s="83"/>
      <c r="P1193" s="62"/>
    </row>
    <row r="1194" spans="9:16" s="61" customFormat="1" hidden="1" x14ac:dyDescent="0.35">
      <c r="I1194" s="116"/>
      <c r="L1194" s="62"/>
      <c r="M1194" s="62"/>
      <c r="N1194" s="83"/>
      <c r="O1194" s="83"/>
      <c r="P1194" s="62"/>
    </row>
    <row r="1195" spans="9:16" s="61" customFormat="1" hidden="1" x14ac:dyDescent="0.35">
      <c r="I1195" s="116"/>
      <c r="L1195" s="62"/>
      <c r="M1195" s="62"/>
      <c r="N1195" s="83"/>
      <c r="O1195" s="83"/>
      <c r="P1195" s="62"/>
    </row>
    <row r="1196" spans="9:16" s="61" customFormat="1" hidden="1" x14ac:dyDescent="0.35">
      <c r="I1196" s="116"/>
      <c r="L1196" s="62"/>
      <c r="M1196" s="62"/>
      <c r="N1196" s="83"/>
      <c r="O1196" s="83"/>
      <c r="P1196" s="62"/>
    </row>
    <row r="1197" spans="9:16" s="61" customFormat="1" hidden="1" x14ac:dyDescent="0.35">
      <c r="I1197" s="116"/>
      <c r="L1197" s="62"/>
      <c r="M1197" s="62"/>
      <c r="N1197" s="83"/>
      <c r="O1197" s="83"/>
      <c r="P1197" s="62"/>
    </row>
    <row r="1198" spans="9:16" s="61" customFormat="1" hidden="1" x14ac:dyDescent="0.35">
      <c r="I1198" s="116"/>
      <c r="L1198" s="62"/>
      <c r="M1198" s="62"/>
      <c r="N1198" s="83"/>
      <c r="O1198" s="83"/>
      <c r="P1198" s="62"/>
    </row>
    <row r="1199" spans="9:16" s="61" customFormat="1" hidden="1" x14ac:dyDescent="0.35">
      <c r="I1199" s="116"/>
      <c r="L1199" s="62"/>
      <c r="M1199" s="62"/>
      <c r="N1199" s="83"/>
      <c r="O1199" s="83"/>
      <c r="P1199" s="62"/>
    </row>
    <row r="1200" spans="9:16" s="61" customFormat="1" hidden="1" x14ac:dyDescent="0.35">
      <c r="I1200" s="116"/>
      <c r="L1200" s="62"/>
      <c r="M1200" s="62"/>
      <c r="N1200" s="83"/>
      <c r="O1200" s="83"/>
      <c r="P1200" s="62"/>
    </row>
    <row r="1201" spans="9:16" s="61" customFormat="1" hidden="1" x14ac:dyDescent="0.35">
      <c r="I1201" s="116"/>
      <c r="L1201" s="62"/>
      <c r="M1201" s="62"/>
      <c r="N1201" s="83"/>
      <c r="O1201" s="83"/>
      <c r="P1201" s="62"/>
    </row>
    <row r="1202" spans="9:16" s="61" customFormat="1" hidden="1" x14ac:dyDescent="0.35">
      <c r="I1202" s="116"/>
      <c r="L1202" s="62"/>
      <c r="M1202" s="62"/>
      <c r="N1202" s="83"/>
      <c r="O1202" s="83"/>
      <c r="P1202" s="62"/>
    </row>
    <row r="1203" spans="9:16" s="61" customFormat="1" hidden="1" x14ac:dyDescent="0.35">
      <c r="I1203" s="116"/>
      <c r="L1203" s="62"/>
      <c r="M1203" s="62"/>
      <c r="N1203" s="83"/>
      <c r="O1203" s="83"/>
      <c r="P1203" s="62"/>
    </row>
    <row r="1204" spans="9:16" s="61" customFormat="1" hidden="1" x14ac:dyDescent="0.35">
      <c r="I1204" s="116"/>
      <c r="L1204" s="62"/>
      <c r="M1204" s="62"/>
      <c r="N1204" s="83"/>
      <c r="O1204" s="83"/>
      <c r="P1204" s="62"/>
    </row>
    <row r="1205" spans="9:16" s="61" customFormat="1" hidden="1" x14ac:dyDescent="0.35">
      <c r="I1205" s="116"/>
      <c r="L1205" s="62"/>
      <c r="M1205" s="62"/>
      <c r="N1205" s="83"/>
      <c r="O1205" s="83"/>
      <c r="P1205" s="62"/>
    </row>
    <row r="1206" spans="9:16" s="61" customFormat="1" hidden="1" x14ac:dyDescent="0.35">
      <c r="I1206" s="116"/>
      <c r="L1206" s="62"/>
      <c r="M1206" s="62"/>
      <c r="N1206" s="83"/>
      <c r="O1206" s="83"/>
      <c r="P1206" s="62"/>
    </row>
    <row r="1207" spans="9:16" s="61" customFormat="1" hidden="1" x14ac:dyDescent="0.35">
      <c r="I1207" s="116"/>
      <c r="L1207" s="62"/>
      <c r="M1207" s="62"/>
      <c r="N1207" s="83"/>
      <c r="O1207" s="83"/>
      <c r="P1207" s="62"/>
    </row>
    <row r="1208" spans="9:16" s="61" customFormat="1" hidden="1" x14ac:dyDescent="0.35">
      <c r="I1208" s="116"/>
      <c r="L1208" s="62"/>
      <c r="M1208" s="62"/>
      <c r="N1208" s="83"/>
      <c r="O1208" s="83"/>
      <c r="P1208" s="62"/>
    </row>
    <row r="1209" spans="9:16" s="61" customFormat="1" hidden="1" x14ac:dyDescent="0.35">
      <c r="I1209" s="116"/>
      <c r="L1209" s="62"/>
      <c r="M1209" s="62"/>
      <c r="N1209" s="83"/>
      <c r="O1209" s="83"/>
      <c r="P1209" s="62"/>
    </row>
    <row r="1210" spans="9:16" s="61" customFormat="1" hidden="1" x14ac:dyDescent="0.35">
      <c r="I1210" s="116"/>
      <c r="L1210" s="62"/>
      <c r="M1210" s="62"/>
      <c r="N1210" s="83"/>
      <c r="O1210" s="83"/>
      <c r="P1210" s="62"/>
    </row>
    <row r="1211" spans="9:16" s="61" customFormat="1" hidden="1" x14ac:dyDescent="0.35">
      <c r="I1211" s="116"/>
      <c r="L1211" s="62"/>
      <c r="M1211" s="62"/>
      <c r="N1211" s="83"/>
      <c r="O1211" s="83"/>
      <c r="P1211" s="62"/>
    </row>
    <row r="1212" spans="9:16" s="61" customFormat="1" hidden="1" x14ac:dyDescent="0.35">
      <c r="I1212" s="116"/>
      <c r="L1212" s="62"/>
      <c r="M1212" s="62"/>
      <c r="N1212" s="83"/>
      <c r="O1212" s="83"/>
      <c r="P1212" s="62"/>
    </row>
    <row r="1213" spans="9:16" s="61" customFormat="1" hidden="1" x14ac:dyDescent="0.35">
      <c r="I1213" s="116"/>
      <c r="L1213" s="62"/>
      <c r="M1213" s="62"/>
      <c r="N1213" s="83"/>
      <c r="O1213" s="83"/>
      <c r="P1213" s="62"/>
    </row>
    <row r="1214" spans="9:16" s="61" customFormat="1" hidden="1" x14ac:dyDescent="0.35">
      <c r="I1214" s="116"/>
      <c r="L1214" s="62"/>
      <c r="M1214" s="62"/>
      <c r="N1214" s="83"/>
      <c r="O1214" s="83"/>
      <c r="P1214" s="62"/>
    </row>
    <row r="1215" spans="9:16" s="61" customFormat="1" hidden="1" x14ac:dyDescent="0.35">
      <c r="I1215" s="116"/>
      <c r="L1215" s="62"/>
      <c r="M1215" s="62"/>
      <c r="N1215" s="83"/>
      <c r="O1215" s="83"/>
      <c r="P1215" s="62"/>
    </row>
    <row r="1216" spans="9:16" s="61" customFormat="1" hidden="1" x14ac:dyDescent="0.35">
      <c r="I1216" s="116"/>
      <c r="L1216" s="62"/>
      <c r="M1216" s="62"/>
      <c r="N1216" s="83"/>
      <c r="O1216" s="83"/>
      <c r="P1216" s="62"/>
    </row>
    <row r="1217" spans="9:16" s="61" customFormat="1" hidden="1" x14ac:dyDescent="0.35">
      <c r="I1217" s="116"/>
      <c r="L1217" s="62"/>
      <c r="M1217" s="62"/>
      <c r="N1217" s="83"/>
      <c r="O1217" s="83"/>
      <c r="P1217" s="62"/>
    </row>
    <row r="1218" spans="9:16" s="61" customFormat="1" hidden="1" x14ac:dyDescent="0.35">
      <c r="I1218" s="116"/>
      <c r="L1218" s="62"/>
      <c r="M1218" s="62"/>
      <c r="N1218" s="83"/>
      <c r="O1218" s="83"/>
      <c r="P1218" s="62"/>
    </row>
    <row r="1219" spans="9:16" s="61" customFormat="1" hidden="1" x14ac:dyDescent="0.35">
      <c r="I1219" s="116"/>
      <c r="L1219" s="62"/>
      <c r="M1219" s="62"/>
      <c r="N1219" s="83"/>
      <c r="O1219" s="83"/>
      <c r="P1219" s="62"/>
    </row>
    <row r="1220" spans="9:16" s="61" customFormat="1" hidden="1" x14ac:dyDescent="0.35">
      <c r="I1220" s="116"/>
      <c r="L1220" s="62"/>
      <c r="M1220" s="62"/>
      <c r="N1220" s="83"/>
      <c r="O1220" s="83"/>
      <c r="P1220" s="62"/>
    </row>
    <row r="1221" spans="9:16" s="61" customFormat="1" hidden="1" x14ac:dyDescent="0.35">
      <c r="I1221" s="116"/>
      <c r="L1221" s="62"/>
      <c r="M1221" s="62"/>
      <c r="N1221" s="83"/>
      <c r="O1221" s="83"/>
      <c r="P1221" s="62"/>
    </row>
    <row r="1222" spans="9:16" s="61" customFormat="1" hidden="1" x14ac:dyDescent="0.35">
      <c r="I1222" s="116"/>
      <c r="L1222" s="62"/>
      <c r="M1222" s="62"/>
      <c r="N1222" s="83"/>
      <c r="O1222" s="83"/>
      <c r="P1222" s="62"/>
    </row>
    <row r="1223" spans="9:16" s="61" customFormat="1" hidden="1" x14ac:dyDescent="0.35">
      <c r="I1223" s="116"/>
      <c r="L1223" s="62"/>
      <c r="M1223" s="62"/>
      <c r="N1223" s="83"/>
      <c r="O1223" s="83"/>
      <c r="P1223" s="62"/>
    </row>
    <row r="1224" spans="9:16" s="61" customFormat="1" hidden="1" x14ac:dyDescent="0.35">
      <c r="I1224" s="116"/>
      <c r="L1224" s="62"/>
      <c r="M1224" s="62"/>
      <c r="N1224" s="83"/>
      <c r="O1224" s="83"/>
      <c r="P1224" s="62"/>
    </row>
    <row r="1225" spans="9:16" s="61" customFormat="1" hidden="1" x14ac:dyDescent="0.35">
      <c r="I1225" s="116"/>
      <c r="L1225" s="62"/>
      <c r="M1225" s="62"/>
      <c r="N1225" s="83"/>
      <c r="O1225" s="83"/>
      <c r="P1225" s="62"/>
    </row>
    <row r="1226" spans="9:16" s="61" customFormat="1" hidden="1" x14ac:dyDescent="0.35">
      <c r="I1226" s="116"/>
      <c r="L1226" s="62"/>
      <c r="M1226" s="62"/>
      <c r="N1226" s="83"/>
      <c r="O1226" s="83"/>
      <c r="P1226" s="62"/>
    </row>
    <row r="1227" spans="9:16" s="61" customFormat="1" hidden="1" x14ac:dyDescent="0.35">
      <c r="I1227" s="116"/>
      <c r="L1227" s="62"/>
      <c r="M1227" s="62"/>
      <c r="N1227" s="83"/>
      <c r="O1227" s="83"/>
      <c r="P1227" s="62"/>
    </row>
    <row r="1228" spans="9:16" s="61" customFormat="1" hidden="1" x14ac:dyDescent="0.35">
      <c r="I1228" s="116"/>
      <c r="L1228" s="62"/>
      <c r="M1228" s="62"/>
      <c r="N1228" s="83"/>
      <c r="O1228" s="83"/>
      <c r="P1228" s="62"/>
    </row>
    <row r="1229" spans="9:16" s="61" customFormat="1" hidden="1" x14ac:dyDescent="0.35">
      <c r="I1229" s="116"/>
      <c r="L1229" s="62"/>
      <c r="M1229" s="62"/>
      <c r="N1229" s="83"/>
      <c r="O1229" s="83"/>
      <c r="P1229" s="62"/>
    </row>
    <row r="1230" spans="9:16" s="61" customFormat="1" hidden="1" x14ac:dyDescent="0.35">
      <c r="I1230" s="116"/>
      <c r="L1230" s="62"/>
      <c r="M1230" s="62"/>
      <c r="N1230" s="83"/>
      <c r="O1230" s="83"/>
      <c r="P1230" s="62"/>
    </row>
    <row r="1231" spans="9:16" s="61" customFormat="1" hidden="1" x14ac:dyDescent="0.35">
      <c r="I1231" s="116"/>
      <c r="L1231" s="62"/>
      <c r="M1231" s="62"/>
      <c r="N1231" s="83"/>
      <c r="O1231" s="83"/>
      <c r="P1231" s="62"/>
    </row>
    <row r="1232" spans="9:16" s="61" customFormat="1" hidden="1" x14ac:dyDescent="0.35">
      <c r="I1232" s="116"/>
      <c r="L1232" s="62"/>
      <c r="M1232" s="62"/>
      <c r="N1232" s="83"/>
      <c r="O1232" s="83"/>
      <c r="P1232" s="62"/>
    </row>
    <row r="1233" spans="9:16" s="61" customFormat="1" hidden="1" x14ac:dyDescent="0.35">
      <c r="I1233" s="116"/>
      <c r="L1233" s="62"/>
      <c r="M1233" s="62"/>
      <c r="N1233" s="83"/>
      <c r="O1233" s="83"/>
      <c r="P1233" s="62"/>
    </row>
    <row r="1234" spans="9:16" s="61" customFormat="1" hidden="1" x14ac:dyDescent="0.35">
      <c r="I1234" s="116"/>
      <c r="L1234" s="62"/>
      <c r="M1234" s="62"/>
      <c r="N1234" s="83"/>
      <c r="O1234" s="83"/>
      <c r="P1234" s="62"/>
    </row>
    <row r="1235" spans="9:16" s="61" customFormat="1" hidden="1" x14ac:dyDescent="0.35">
      <c r="I1235" s="116"/>
      <c r="L1235" s="62"/>
      <c r="M1235" s="62"/>
      <c r="N1235" s="83"/>
      <c r="O1235" s="83"/>
      <c r="P1235" s="62"/>
    </row>
    <row r="1236" spans="9:16" s="61" customFormat="1" hidden="1" x14ac:dyDescent="0.35">
      <c r="I1236" s="116"/>
      <c r="L1236" s="62"/>
      <c r="M1236" s="62"/>
      <c r="N1236" s="83"/>
      <c r="O1236" s="83"/>
      <c r="P1236" s="62"/>
    </row>
    <row r="1237" spans="9:16" s="61" customFormat="1" hidden="1" x14ac:dyDescent="0.35">
      <c r="I1237" s="116"/>
      <c r="L1237" s="62"/>
      <c r="M1237" s="62"/>
      <c r="N1237" s="83"/>
      <c r="O1237" s="83"/>
      <c r="P1237" s="62"/>
    </row>
    <row r="1238" spans="9:16" s="61" customFormat="1" hidden="1" x14ac:dyDescent="0.35">
      <c r="I1238" s="116"/>
      <c r="L1238" s="62"/>
      <c r="M1238" s="62"/>
      <c r="N1238" s="83"/>
      <c r="O1238" s="83"/>
      <c r="P1238" s="62"/>
    </row>
    <row r="1239" spans="9:16" s="61" customFormat="1" hidden="1" x14ac:dyDescent="0.35">
      <c r="I1239" s="116"/>
      <c r="L1239" s="62"/>
      <c r="M1239" s="62"/>
      <c r="N1239" s="83"/>
      <c r="O1239" s="83"/>
      <c r="P1239" s="62"/>
    </row>
    <row r="1240" spans="9:16" s="61" customFormat="1" hidden="1" x14ac:dyDescent="0.35">
      <c r="I1240" s="116"/>
      <c r="L1240" s="62"/>
      <c r="M1240" s="62"/>
      <c r="N1240" s="83"/>
      <c r="O1240" s="83"/>
      <c r="P1240" s="62"/>
    </row>
    <row r="1241" spans="9:16" s="61" customFormat="1" hidden="1" x14ac:dyDescent="0.35">
      <c r="I1241" s="116"/>
      <c r="L1241" s="62"/>
      <c r="M1241" s="62"/>
      <c r="N1241" s="83"/>
      <c r="O1241" s="83"/>
      <c r="P1241" s="62"/>
    </row>
    <row r="1242" spans="9:16" s="61" customFormat="1" hidden="1" x14ac:dyDescent="0.35">
      <c r="I1242" s="116"/>
      <c r="L1242" s="62"/>
      <c r="M1242" s="62"/>
      <c r="N1242" s="83"/>
      <c r="O1242" s="83"/>
      <c r="P1242" s="62"/>
    </row>
    <row r="1243" spans="9:16" s="61" customFormat="1" hidden="1" x14ac:dyDescent="0.35">
      <c r="I1243" s="116"/>
      <c r="L1243" s="62"/>
      <c r="M1243" s="62"/>
      <c r="N1243" s="83"/>
      <c r="O1243" s="83"/>
      <c r="P1243" s="62"/>
    </row>
    <row r="1244" spans="9:16" s="61" customFormat="1" hidden="1" x14ac:dyDescent="0.35">
      <c r="I1244" s="116"/>
      <c r="L1244" s="62"/>
      <c r="M1244" s="62"/>
      <c r="N1244" s="83"/>
      <c r="O1244" s="83"/>
      <c r="P1244" s="62"/>
    </row>
    <row r="1245" spans="9:16" s="61" customFormat="1" hidden="1" x14ac:dyDescent="0.35">
      <c r="I1245" s="116"/>
      <c r="L1245" s="62"/>
      <c r="M1245" s="62"/>
      <c r="N1245" s="83"/>
      <c r="O1245" s="83"/>
      <c r="P1245" s="62"/>
    </row>
    <row r="1246" spans="9:16" s="61" customFormat="1" hidden="1" x14ac:dyDescent="0.35">
      <c r="I1246" s="116"/>
      <c r="L1246" s="62"/>
      <c r="M1246" s="62"/>
      <c r="N1246" s="83"/>
      <c r="O1246" s="83"/>
      <c r="P1246" s="62"/>
    </row>
    <row r="1247" spans="9:16" s="61" customFormat="1" hidden="1" x14ac:dyDescent="0.35">
      <c r="I1247" s="116"/>
      <c r="L1247" s="62"/>
      <c r="M1247" s="62"/>
      <c r="N1247" s="83"/>
      <c r="O1247" s="83"/>
      <c r="P1247" s="62"/>
    </row>
    <row r="1248" spans="9:16" s="61" customFormat="1" hidden="1" x14ac:dyDescent="0.35">
      <c r="I1248" s="116"/>
      <c r="L1248" s="62"/>
      <c r="M1248" s="62"/>
      <c r="N1248" s="83"/>
      <c r="O1248" s="83"/>
      <c r="P1248" s="62"/>
    </row>
    <row r="1249" spans="9:16" s="61" customFormat="1" hidden="1" x14ac:dyDescent="0.35">
      <c r="I1249" s="116"/>
      <c r="L1249" s="62"/>
      <c r="M1249" s="62"/>
      <c r="N1249" s="83"/>
      <c r="O1249" s="83"/>
      <c r="P1249" s="62"/>
    </row>
    <row r="1250" spans="9:16" s="61" customFormat="1" hidden="1" x14ac:dyDescent="0.35">
      <c r="I1250" s="116"/>
      <c r="L1250" s="62"/>
      <c r="M1250" s="62"/>
      <c r="N1250" s="83"/>
      <c r="O1250" s="83"/>
      <c r="P1250" s="62"/>
    </row>
    <row r="1251" spans="9:16" s="61" customFormat="1" hidden="1" x14ac:dyDescent="0.35">
      <c r="I1251" s="116"/>
      <c r="L1251" s="62"/>
      <c r="M1251" s="62"/>
      <c r="N1251" s="83"/>
      <c r="O1251" s="83"/>
      <c r="P1251" s="62"/>
    </row>
    <row r="1252" spans="9:16" s="61" customFormat="1" hidden="1" x14ac:dyDescent="0.35">
      <c r="I1252" s="116"/>
      <c r="L1252" s="62"/>
      <c r="M1252" s="62"/>
      <c r="N1252" s="83"/>
      <c r="O1252" s="83"/>
      <c r="P1252" s="62"/>
    </row>
    <row r="1253" spans="9:16" s="61" customFormat="1" hidden="1" x14ac:dyDescent="0.35">
      <c r="I1253" s="116"/>
      <c r="L1253" s="62"/>
      <c r="M1253" s="62"/>
      <c r="N1253" s="83"/>
      <c r="O1253" s="83"/>
      <c r="P1253" s="62"/>
    </row>
    <row r="1254" spans="9:16" s="61" customFormat="1" hidden="1" x14ac:dyDescent="0.35">
      <c r="I1254" s="116"/>
      <c r="L1254" s="62"/>
      <c r="M1254" s="62"/>
      <c r="N1254" s="83"/>
      <c r="O1254" s="83"/>
      <c r="P1254" s="62"/>
    </row>
    <row r="1255" spans="9:16" s="61" customFormat="1" hidden="1" x14ac:dyDescent="0.35">
      <c r="I1255" s="116"/>
      <c r="L1255" s="62"/>
      <c r="M1255" s="62"/>
      <c r="N1255" s="83"/>
      <c r="O1255" s="83"/>
      <c r="P1255" s="62"/>
    </row>
    <row r="1256" spans="9:16" s="61" customFormat="1" hidden="1" x14ac:dyDescent="0.35">
      <c r="I1256" s="116"/>
      <c r="L1256" s="62"/>
      <c r="M1256" s="62"/>
      <c r="N1256" s="83"/>
      <c r="O1256" s="83"/>
      <c r="P1256" s="62"/>
    </row>
    <row r="1257" spans="9:16" s="61" customFormat="1" hidden="1" x14ac:dyDescent="0.35">
      <c r="I1257" s="116"/>
      <c r="L1257" s="62"/>
      <c r="M1257" s="62"/>
      <c r="N1257" s="83"/>
      <c r="O1257" s="83"/>
      <c r="P1257" s="62"/>
    </row>
    <row r="1258" spans="9:16" s="61" customFormat="1" hidden="1" x14ac:dyDescent="0.35">
      <c r="I1258" s="116"/>
      <c r="L1258" s="62"/>
      <c r="M1258" s="62"/>
      <c r="N1258" s="83"/>
      <c r="O1258" s="83"/>
      <c r="P1258" s="62"/>
    </row>
    <row r="1259" spans="9:16" s="61" customFormat="1" hidden="1" x14ac:dyDescent="0.35">
      <c r="I1259" s="116"/>
      <c r="L1259" s="62"/>
      <c r="M1259" s="62"/>
      <c r="N1259" s="83"/>
      <c r="O1259" s="83"/>
      <c r="P1259" s="62"/>
    </row>
    <row r="1260" spans="9:16" s="61" customFormat="1" hidden="1" x14ac:dyDescent="0.35">
      <c r="I1260" s="116"/>
      <c r="L1260" s="62"/>
      <c r="M1260" s="62"/>
      <c r="N1260" s="83"/>
      <c r="O1260" s="83"/>
      <c r="P1260" s="62"/>
    </row>
    <row r="1261" spans="9:16" s="61" customFormat="1" hidden="1" x14ac:dyDescent="0.35">
      <c r="I1261" s="116"/>
      <c r="L1261" s="62"/>
      <c r="M1261" s="62"/>
      <c r="N1261" s="83"/>
      <c r="O1261" s="83"/>
      <c r="P1261" s="62"/>
    </row>
    <row r="1262" spans="9:16" s="61" customFormat="1" hidden="1" x14ac:dyDescent="0.35">
      <c r="I1262" s="116"/>
      <c r="L1262" s="62"/>
      <c r="M1262" s="62"/>
      <c r="N1262" s="83"/>
      <c r="O1262" s="83"/>
      <c r="P1262" s="62"/>
    </row>
    <row r="1263" spans="9:16" s="61" customFormat="1" hidden="1" x14ac:dyDescent="0.35">
      <c r="I1263" s="116"/>
      <c r="L1263" s="62"/>
      <c r="M1263" s="62"/>
      <c r="N1263" s="83"/>
      <c r="O1263" s="83"/>
      <c r="P1263" s="62"/>
    </row>
    <row r="1264" spans="9:16" s="61" customFormat="1" hidden="1" x14ac:dyDescent="0.35">
      <c r="I1264" s="116"/>
      <c r="L1264" s="62"/>
      <c r="M1264" s="62"/>
      <c r="N1264" s="83"/>
      <c r="O1264" s="83"/>
      <c r="P1264" s="62"/>
    </row>
    <row r="1265" spans="9:16" s="61" customFormat="1" hidden="1" x14ac:dyDescent="0.35">
      <c r="I1265" s="116"/>
      <c r="L1265" s="62"/>
      <c r="M1265" s="62"/>
      <c r="N1265" s="83"/>
      <c r="O1265" s="83"/>
      <c r="P1265" s="62"/>
    </row>
    <row r="1266" spans="9:16" s="61" customFormat="1" hidden="1" x14ac:dyDescent="0.35">
      <c r="I1266" s="116"/>
      <c r="L1266" s="62"/>
      <c r="M1266" s="62"/>
      <c r="N1266" s="83"/>
      <c r="O1266" s="83"/>
      <c r="P1266" s="62"/>
    </row>
    <row r="1267" spans="9:16" s="61" customFormat="1" hidden="1" x14ac:dyDescent="0.35">
      <c r="I1267" s="116"/>
      <c r="L1267" s="62"/>
      <c r="M1267" s="62"/>
      <c r="N1267" s="83"/>
      <c r="O1267" s="83"/>
      <c r="P1267" s="62"/>
    </row>
    <row r="1268" spans="9:16" s="61" customFormat="1" hidden="1" x14ac:dyDescent="0.35">
      <c r="I1268" s="116"/>
      <c r="L1268" s="62"/>
      <c r="M1268" s="62"/>
      <c r="N1268" s="83"/>
      <c r="O1268" s="83"/>
      <c r="P1268" s="62"/>
    </row>
    <row r="1269" spans="9:16" s="61" customFormat="1" hidden="1" x14ac:dyDescent="0.35">
      <c r="I1269" s="116"/>
      <c r="L1269" s="62"/>
      <c r="M1269" s="62"/>
      <c r="N1269" s="83"/>
      <c r="O1269" s="83"/>
      <c r="P1269" s="62"/>
    </row>
    <row r="1270" spans="9:16" s="61" customFormat="1" hidden="1" x14ac:dyDescent="0.35">
      <c r="I1270" s="116"/>
      <c r="L1270" s="62"/>
      <c r="M1270" s="62"/>
      <c r="N1270" s="83"/>
      <c r="O1270" s="83"/>
      <c r="P1270" s="62"/>
    </row>
    <row r="1271" spans="9:16" s="61" customFormat="1" hidden="1" x14ac:dyDescent="0.35">
      <c r="I1271" s="116"/>
      <c r="L1271" s="62"/>
      <c r="M1271" s="62"/>
      <c r="N1271" s="83"/>
      <c r="O1271" s="83"/>
      <c r="P1271" s="62"/>
    </row>
    <row r="1272" spans="9:16" s="61" customFormat="1" hidden="1" x14ac:dyDescent="0.35">
      <c r="I1272" s="116"/>
      <c r="L1272" s="62"/>
      <c r="M1272" s="62"/>
      <c r="N1272" s="83"/>
      <c r="O1272" s="83"/>
      <c r="P1272" s="62"/>
    </row>
    <row r="1273" spans="9:16" s="61" customFormat="1" hidden="1" x14ac:dyDescent="0.35">
      <c r="I1273" s="116"/>
      <c r="L1273" s="62"/>
      <c r="M1273" s="62"/>
      <c r="N1273" s="83"/>
      <c r="O1273" s="83"/>
      <c r="P1273" s="62"/>
    </row>
    <row r="1274" spans="9:16" s="61" customFormat="1" hidden="1" x14ac:dyDescent="0.35">
      <c r="I1274" s="116"/>
      <c r="L1274" s="62"/>
      <c r="M1274" s="62"/>
      <c r="N1274" s="83"/>
      <c r="O1274" s="83"/>
      <c r="P1274" s="62"/>
    </row>
    <row r="1275" spans="9:16" s="61" customFormat="1" hidden="1" x14ac:dyDescent="0.35">
      <c r="I1275" s="116"/>
      <c r="L1275" s="62"/>
      <c r="M1275" s="62"/>
      <c r="N1275" s="83"/>
      <c r="O1275" s="83"/>
      <c r="P1275" s="62"/>
    </row>
    <row r="1276" spans="9:16" s="61" customFormat="1" hidden="1" x14ac:dyDescent="0.35">
      <c r="I1276" s="116"/>
      <c r="L1276" s="62"/>
      <c r="M1276" s="62"/>
      <c r="N1276" s="83"/>
      <c r="O1276" s="83"/>
      <c r="P1276" s="62"/>
    </row>
    <row r="1277" spans="9:16" s="61" customFormat="1" hidden="1" x14ac:dyDescent="0.35">
      <c r="I1277" s="116"/>
      <c r="L1277" s="62"/>
      <c r="M1277" s="62"/>
      <c r="N1277" s="83"/>
      <c r="O1277" s="83"/>
      <c r="P1277" s="62"/>
    </row>
    <row r="1278" spans="9:16" s="61" customFormat="1" hidden="1" x14ac:dyDescent="0.35">
      <c r="I1278" s="116"/>
      <c r="L1278" s="62"/>
      <c r="M1278" s="62"/>
      <c r="N1278" s="83"/>
      <c r="O1278" s="83"/>
      <c r="P1278" s="62"/>
    </row>
    <row r="1279" spans="9:16" s="61" customFormat="1" hidden="1" x14ac:dyDescent="0.35">
      <c r="I1279" s="116"/>
      <c r="L1279" s="62"/>
      <c r="M1279" s="62"/>
      <c r="N1279" s="83"/>
      <c r="O1279" s="83"/>
      <c r="P1279" s="62"/>
    </row>
    <row r="1280" spans="9:16" s="61" customFormat="1" hidden="1" x14ac:dyDescent="0.35">
      <c r="I1280" s="116"/>
      <c r="L1280" s="62"/>
      <c r="M1280" s="62"/>
      <c r="N1280" s="83"/>
      <c r="O1280" s="83"/>
      <c r="P1280" s="62"/>
    </row>
    <row r="1281" spans="9:16" s="61" customFormat="1" hidden="1" x14ac:dyDescent="0.35">
      <c r="I1281" s="116"/>
      <c r="L1281" s="62"/>
      <c r="M1281" s="62"/>
      <c r="N1281" s="83"/>
      <c r="O1281" s="83"/>
      <c r="P1281" s="62"/>
    </row>
    <row r="1282" spans="9:16" s="61" customFormat="1" hidden="1" x14ac:dyDescent="0.35">
      <c r="I1282" s="116"/>
      <c r="L1282" s="62"/>
      <c r="M1282" s="62"/>
      <c r="N1282" s="83"/>
      <c r="O1282" s="83"/>
      <c r="P1282" s="62"/>
    </row>
    <row r="1283" spans="9:16" s="61" customFormat="1" hidden="1" x14ac:dyDescent="0.35">
      <c r="I1283" s="116"/>
      <c r="L1283" s="62"/>
      <c r="M1283" s="62"/>
      <c r="N1283" s="83"/>
      <c r="O1283" s="83"/>
      <c r="P1283" s="62"/>
    </row>
    <row r="1284" spans="9:16" s="61" customFormat="1" hidden="1" x14ac:dyDescent="0.35">
      <c r="I1284" s="116"/>
      <c r="L1284" s="62"/>
      <c r="M1284" s="62"/>
      <c r="N1284" s="83"/>
      <c r="O1284" s="83"/>
      <c r="P1284" s="62"/>
    </row>
    <row r="1285" spans="9:16" s="61" customFormat="1" hidden="1" x14ac:dyDescent="0.35">
      <c r="I1285" s="116"/>
      <c r="L1285" s="62"/>
      <c r="M1285" s="62"/>
      <c r="N1285" s="83"/>
      <c r="O1285" s="83"/>
      <c r="P1285" s="62"/>
    </row>
    <row r="1286" spans="9:16" s="61" customFormat="1" hidden="1" x14ac:dyDescent="0.35">
      <c r="I1286" s="116"/>
      <c r="L1286" s="62"/>
      <c r="M1286" s="62"/>
      <c r="N1286" s="83"/>
      <c r="O1286" s="83"/>
      <c r="P1286" s="62"/>
    </row>
    <row r="1287" spans="9:16" s="61" customFormat="1" hidden="1" x14ac:dyDescent="0.35">
      <c r="I1287" s="116"/>
      <c r="L1287" s="62"/>
      <c r="M1287" s="62"/>
      <c r="N1287" s="83"/>
      <c r="O1287" s="83"/>
      <c r="P1287" s="62"/>
    </row>
    <row r="1288" spans="9:16" s="61" customFormat="1" hidden="1" x14ac:dyDescent="0.35">
      <c r="I1288" s="116"/>
      <c r="L1288" s="62"/>
      <c r="M1288" s="62"/>
      <c r="N1288" s="83"/>
      <c r="O1288" s="83"/>
      <c r="P1288" s="62"/>
    </row>
    <row r="1289" spans="9:16" s="61" customFormat="1" hidden="1" x14ac:dyDescent="0.35">
      <c r="I1289" s="116"/>
      <c r="L1289" s="62"/>
      <c r="M1289" s="62"/>
      <c r="N1289" s="83"/>
      <c r="O1289" s="83"/>
      <c r="P1289" s="62"/>
    </row>
    <row r="1290" spans="9:16" s="61" customFormat="1" hidden="1" x14ac:dyDescent="0.35">
      <c r="I1290" s="116"/>
      <c r="L1290" s="62"/>
      <c r="M1290" s="62"/>
      <c r="N1290" s="83"/>
      <c r="O1290" s="83"/>
      <c r="P1290" s="62"/>
    </row>
    <row r="1291" spans="9:16" s="61" customFormat="1" hidden="1" x14ac:dyDescent="0.35">
      <c r="I1291" s="116"/>
      <c r="L1291" s="62"/>
      <c r="M1291" s="62"/>
      <c r="N1291" s="83"/>
      <c r="O1291" s="83"/>
      <c r="P1291" s="62"/>
    </row>
    <row r="1292" spans="9:16" s="61" customFormat="1" hidden="1" x14ac:dyDescent="0.35">
      <c r="I1292" s="116"/>
      <c r="L1292" s="62"/>
      <c r="M1292" s="62"/>
      <c r="N1292" s="83"/>
      <c r="O1292" s="83"/>
      <c r="P1292" s="62"/>
    </row>
    <row r="1293" spans="9:16" s="61" customFormat="1" hidden="1" x14ac:dyDescent="0.35">
      <c r="I1293" s="116"/>
      <c r="L1293" s="62"/>
      <c r="M1293" s="62"/>
      <c r="N1293" s="83"/>
      <c r="O1293" s="83"/>
      <c r="P1293" s="62"/>
    </row>
    <row r="1294" spans="9:16" s="61" customFormat="1" hidden="1" x14ac:dyDescent="0.35">
      <c r="I1294" s="116"/>
      <c r="L1294" s="62"/>
      <c r="M1294" s="62"/>
      <c r="N1294" s="83"/>
      <c r="O1294" s="83"/>
      <c r="P1294" s="62"/>
    </row>
    <row r="1295" spans="9:16" s="61" customFormat="1" hidden="1" x14ac:dyDescent="0.35">
      <c r="I1295" s="116"/>
      <c r="L1295" s="62"/>
      <c r="M1295" s="62"/>
      <c r="N1295" s="83"/>
      <c r="O1295" s="83"/>
      <c r="P1295" s="62"/>
    </row>
    <row r="1296" spans="9:16" s="61" customFormat="1" hidden="1" x14ac:dyDescent="0.35">
      <c r="I1296" s="116"/>
      <c r="L1296" s="62"/>
      <c r="M1296" s="62"/>
      <c r="N1296" s="83"/>
      <c r="O1296" s="83"/>
      <c r="P1296" s="62"/>
    </row>
    <row r="1297" spans="9:16" s="61" customFormat="1" hidden="1" x14ac:dyDescent="0.35">
      <c r="I1297" s="116"/>
      <c r="L1297" s="62"/>
      <c r="M1297" s="62"/>
      <c r="N1297" s="83"/>
      <c r="O1297" s="83"/>
      <c r="P1297" s="62"/>
    </row>
    <row r="1298" spans="9:16" s="61" customFormat="1" hidden="1" x14ac:dyDescent="0.35">
      <c r="I1298" s="116"/>
      <c r="L1298" s="62"/>
      <c r="M1298" s="62"/>
      <c r="N1298" s="83"/>
      <c r="O1298" s="83"/>
      <c r="P1298" s="62"/>
    </row>
    <row r="1299" spans="9:16" s="61" customFormat="1" hidden="1" x14ac:dyDescent="0.35">
      <c r="I1299" s="116"/>
      <c r="L1299" s="62"/>
      <c r="M1299" s="62"/>
      <c r="N1299" s="83"/>
      <c r="O1299" s="83"/>
      <c r="P1299" s="62"/>
    </row>
    <row r="1300" spans="9:16" s="61" customFormat="1" hidden="1" x14ac:dyDescent="0.35">
      <c r="I1300" s="116"/>
      <c r="L1300" s="62"/>
      <c r="M1300" s="62"/>
      <c r="N1300" s="83"/>
      <c r="O1300" s="83"/>
      <c r="P1300" s="62"/>
    </row>
    <row r="1301" spans="9:16" s="61" customFormat="1" hidden="1" x14ac:dyDescent="0.35">
      <c r="I1301" s="116"/>
      <c r="L1301" s="62"/>
      <c r="M1301" s="62"/>
      <c r="N1301" s="83"/>
      <c r="O1301" s="83"/>
      <c r="P1301" s="62"/>
    </row>
    <row r="1302" spans="9:16" s="61" customFormat="1" hidden="1" x14ac:dyDescent="0.35">
      <c r="I1302" s="116"/>
      <c r="L1302" s="62"/>
      <c r="M1302" s="62"/>
      <c r="N1302" s="83"/>
      <c r="O1302" s="83"/>
      <c r="P1302" s="62"/>
    </row>
    <row r="1303" spans="9:16" s="61" customFormat="1" hidden="1" x14ac:dyDescent="0.35">
      <c r="I1303" s="116"/>
      <c r="L1303" s="62"/>
      <c r="M1303" s="62"/>
      <c r="N1303" s="83"/>
      <c r="O1303" s="83"/>
      <c r="P1303" s="62"/>
    </row>
    <row r="1304" spans="9:16" s="61" customFormat="1" hidden="1" x14ac:dyDescent="0.35">
      <c r="I1304" s="116"/>
      <c r="L1304" s="62"/>
      <c r="M1304" s="62"/>
      <c r="N1304" s="83"/>
      <c r="O1304" s="83"/>
      <c r="P1304" s="62"/>
    </row>
    <row r="1305" spans="9:16" s="61" customFormat="1" hidden="1" x14ac:dyDescent="0.35">
      <c r="I1305" s="116"/>
      <c r="L1305" s="62"/>
      <c r="M1305" s="62"/>
      <c r="N1305" s="83"/>
      <c r="O1305" s="83"/>
      <c r="P1305" s="62"/>
    </row>
    <row r="1306" spans="9:16" s="61" customFormat="1" hidden="1" x14ac:dyDescent="0.35">
      <c r="I1306" s="116"/>
      <c r="L1306" s="62"/>
      <c r="M1306" s="62"/>
      <c r="N1306" s="83"/>
      <c r="O1306" s="83"/>
      <c r="P1306" s="62"/>
    </row>
    <row r="1307" spans="9:16" s="61" customFormat="1" hidden="1" x14ac:dyDescent="0.35">
      <c r="I1307" s="116"/>
      <c r="L1307" s="62"/>
      <c r="M1307" s="62"/>
      <c r="N1307" s="83"/>
      <c r="O1307" s="83"/>
      <c r="P1307" s="62"/>
    </row>
    <row r="1308" spans="9:16" s="61" customFormat="1" hidden="1" x14ac:dyDescent="0.35">
      <c r="I1308" s="116"/>
      <c r="L1308" s="62"/>
      <c r="M1308" s="62"/>
      <c r="N1308" s="83"/>
      <c r="O1308" s="83"/>
      <c r="P1308" s="62"/>
    </row>
    <row r="1309" spans="9:16" s="61" customFormat="1" hidden="1" x14ac:dyDescent="0.35">
      <c r="I1309" s="116"/>
      <c r="L1309" s="62"/>
      <c r="M1309" s="62"/>
      <c r="N1309" s="83"/>
      <c r="O1309" s="83"/>
      <c r="P1309" s="62"/>
    </row>
    <row r="1310" spans="9:16" s="61" customFormat="1" hidden="1" x14ac:dyDescent="0.35">
      <c r="I1310" s="116"/>
      <c r="L1310" s="62"/>
      <c r="M1310" s="62"/>
      <c r="N1310" s="83"/>
      <c r="O1310" s="83"/>
      <c r="P1310" s="62"/>
    </row>
    <row r="1311" spans="9:16" s="61" customFormat="1" hidden="1" x14ac:dyDescent="0.35">
      <c r="I1311" s="116"/>
      <c r="L1311" s="62"/>
      <c r="M1311" s="62"/>
      <c r="N1311" s="83"/>
      <c r="O1311" s="83"/>
      <c r="P1311" s="62"/>
    </row>
    <row r="1312" spans="9:16" s="61" customFormat="1" hidden="1" x14ac:dyDescent="0.35">
      <c r="I1312" s="116"/>
      <c r="L1312" s="62"/>
      <c r="M1312" s="62"/>
      <c r="N1312" s="83"/>
      <c r="O1312" s="83"/>
      <c r="P1312" s="62"/>
    </row>
    <row r="1313" spans="9:16" s="61" customFormat="1" hidden="1" x14ac:dyDescent="0.35">
      <c r="I1313" s="116"/>
      <c r="L1313" s="62"/>
      <c r="M1313" s="62"/>
      <c r="N1313" s="83"/>
      <c r="O1313" s="83"/>
      <c r="P1313" s="62"/>
    </row>
    <row r="1314" spans="9:16" s="61" customFormat="1" hidden="1" x14ac:dyDescent="0.35">
      <c r="I1314" s="116"/>
      <c r="L1314" s="62"/>
      <c r="M1314" s="62"/>
      <c r="N1314" s="83"/>
      <c r="O1314" s="83"/>
      <c r="P1314" s="62"/>
    </row>
    <row r="1315" spans="9:16" s="61" customFormat="1" hidden="1" x14ac:dyDescent="0.35">
      <c r="I1315" s="116"/>
      <c r="L1315" s="62"/>
      <c r="M1315" s="62"/>
      <c r="N1315" s="83"/>
      <c r="O1315" s="83"/>
      <c r="P1315" s="62"/>
    </row>
    <row r="1316" spans="9:16" s="61" customFormat="1" hidden="1" x14ac:dyDescent="0.35">
      <c r="I1316" s="116"/>
      <c r="L1316" s="62"/>
      <c r="M1316" s="62"/>
      <c r="N1316" s="83"/>
      <c r="O1316" s="83"/>
      <c r="P1316" s="62"/>
    </row>
    <row r="1317" spans="9:16" s="61" customFormat="1" hidden="1" x14ac:dyDescent="0.35">
      <c r="I1317" s="116"/>
      <c r="L1317" s="62"/>
      <c r="M1317" s="62"/>
      <c r="N1317" s="83"/>
      <c r="O1317" s="83"/>
      <c r="P1317" s="62"/>
    </row>
    <row r="1318" spans="9:16" s="61" customFormat="1" hidden="1" x14ac:dyDescent="0.35">
      <c r="I1318" s="116"/>
      <c r="L1318" s="62"/>
      <c r="M1318" s="62"/>
      <c r="N1318" s="83"/>
      <c r="O1318" s="83"/>
      <c r="P1318" s="62"/>
    </row>
    <row r="1319" spans="9:16" s="61" customFormat="1" hidden="1" x14ac:dyDescent="0.35">
      <c r="I1319" s="116"/>
      <c r="L1319" s="62"/>
      <c r="M1319" s="62"/>
      <c r="N1319" s="83"/>
      <c r="O1319" s="83"/>
      <c r="P1319" s="62"/>
    </row>
    <row r="1320" spans="9:16" s="61" customFormat="1" hidden="1" x14ac:dyDescent="0.35">
      <c r="I1320" s="116"/>
      <c r="L1320" s="62"/>
      <c r="M1320" s="62"/>
      <c r="N1320" s="83"/>
      <c r="O1320" s="83"/>
      <c r="P1320" s="62"/>
    </row>
    <row r="1321" spans="9:16" s="61" customFormat="1" hidden="1" x14ac:dyDescent="0.35">
      <c r="I1321" s="116"/>
      <c r="L1321" s="62"/>
      <c r="M1321" s="62"/>
      <c r="N1321" s="83"/>
      <c r="O1321" s="83"/>
      <c r="P1321" s="62"/>
    </row>
    <row r="1322" spans="9:16" s="61" customFormat="1" hidden="1" x14ac:dyDescent="0.35">
      <c r="I1322" s="116"/>
      <c r="L1322" s="62"/>
      <c r="M1322" s="62"/>
      <c r="N1322" s="83"/>
      <c r="O1322" s="83"/>
      <c r="P1322" s="62"/>
    </row>
    <row r="1323" spans="9:16" s="61" customFormat="1" hidden="1" x14ac:dyDescent="0.35">
      <c r="I1323" s="116"/>
      <c r="L1323" s="62"/>
      <c r="M1323" s="62"/>
      <c r="N1323" s="83"/>
      <c r="O1323" s="83"/>
      <c r="P1323" s="62"/>
    </row>
    <row r="1324" spans="9:16" s="61" customFormat="1" hidden="1" x14ac:dyDescent="0.35">
      <c r="I1324" s="116"/>
      <c r="L1324" s="62"/>
      <c r="M1324" s="62"/>
      <c r="N1324" s="83"/>
      <c r="O1324" s="83"/>
      <c r="P1324" s="62"/>
    </row>
    <row r="1325" spans="9:16" s="61" customFormat="1" hidden="1" x14ac:dyDescent="0.35">
      <c r="I1325" s="116"/>
      <c r="L1325" s="62"/>
      <c r="M1325" s="62"/>
      <c r="N1325" s="83"/>
      <c r="O1325" s="83"/>
      <c r="P1325" s="62"/>
    </row>
    <row r="1326" spans="9:16" s="61" customFormat="1" hidden="1" x14ac:dyDescent="0.35">
      <c r="I1326" s="116"/>
      <c r="L1326" s="62"/>
      <c r="M1326" s="62"/>
      <c r="N1326" s="83"/>
      <c r="O1326" s="83"/>
      <c r="P1326" s="62"/>
    </row>
    <row r="1327" spans="9:16" s="61" customFormat="1" hidden="1" x14ac:dyDescent="0.35">
      <c r="I1327" s="116"/>
      <c r="L1327" s="62"/>
      <c r="M1327" s="62"/>
      <c r="N1327" s="83"/>
      <c r="O1327" s="83"/>
      <c r="P1327" s="62"/>
    </row>
    <row r="1328" spans="9:16" s="61" customFormat="1" hidden="1" x14ac:dyDescent="0.35">
      <c r="I1328" s="116"/>
      <c r="L1328" s="62"/>
      <c r="M1328" s="62"/>
      <c r="N1328" s="83"/>
      <c r="O1328" s="83"/>
      <c r="P1328" s="62"/>
    </row>
    <row r="1329" spans="9:16" s="61" customFormat="1" hidden="1" x14ac:dyDescent="0.35">
      <c r="I1329" s="116"/>
      <c r="L1329" s="62"/>
      <c r="M1329" s="62"/>
      <c r="N1329" s="83"/>
      <c r="O1329" s="83"/>
      <c r="P1329" s="62"/>
    </row>
    <row r="1330" spans="9:16" s="61" customFormat="1" hidden="1" x14ac:dyDescent="0.35">
      <c r="I1330" s="116"/>
      <c r="L1330" s="62"/>
      <c r="M1330" s="62"/>
      <c r="N1330" s="83"/>
      <c r="O1330" s="83"/>
      <c r="P1330" s="62"/>
    </row>
    <row r="1331" spans="9:16" s="61" customFormat="1" hidden="1" x14ac:dyDescent="0.35">
      <c r="I1331" s="116"/>
      <c r="L1331" s="62"/>
      <c r="M1331" s="62"/>
      <c r="N1331" s="83"/>
      <c r="O1331" s="83"/>
      <c r="P1331" s="62"/>
    </row>
    <row r="1332" spans="9:16" s="61" customFormat="1" hidden="1" x14ac:dyDescent="0.35">
      <c r="I1332" s="116"/>
      <c r="L1332" s="62"/>
      <c r="M1332" s="62"/>
      <c r="N1332" s="83"/>
      <c r="O1332" s="83"/>
      <c r="P1332" s="62"/>
    </row>
    <row r="1333" spans="9:16" s="61" customFormat="1" hidden="1" x14ac:dyDescent="0.35">
      <c r="I1333" s="116"/>
      <c r="L1333" s="62"/>
      <c r="M1333" s="62"/>
      <c r="N1333" s="83"/>
      <c r="O1333" s="83"/>
      <c r="P1333" s="62"/>
    </row>
    <row r="1334" spans="9:16" s="61" customFormat="1" hidden="1" x14ac:dyDescent="0.35">
      <c r="I1334" s="116"/>
      <c r="L1334" s="62"/>
      <c r="M1334" s="62"/>
      <c r="N1334" s="83"/>
      <c r="O1334" s="83"/>
      <c r="P1334" s="62"/>
    </row>
    <row r="1335" spans="9:16" s="61" customFormat="1" hidden="1" x14ac:dyDescent="0.35">
      <c r="I1335" s="116"/>
      <c r="L1335" s="62"/>
      <c r="M1335" s="62"/>
      <c r="N1335" s="83"/>
      <c r="O1335" s="83"/>
      <c r="P1335" s="62"/>
    </row>
    <row r="1336" spans="9:16" s="61" customFormat="1" hidden="1" x14ac:dyDescent="0.35">
      <c r="I1336" s="116"/>
      <c r="L1336" s="62"/>
      <c r="M1336" s="62"/>
      <c r="N1336" s="83"/>
      <c r="O1336" s="83"/>
      <c r="P1336" s="62"/>
    </row>
    <row r="1337" spans="9:16" s="61" customFormat="1" hidden="1" x14ac:dyDescent="0.35">
      <c r="I1337" s="116"/>
      <c r="L1337" s="62"/>
      <c r="M1337" s="62"/>
      <c r="N1337" s="83"/>
      <c r="O1337" s="83"/>
      <c r="P1337" s="62"/>
    </row>
    <row r="1338" spans="9:16" s="61" customFormat="1" hidden="1" x14ac:dyDescent="0.35">
      <c r="I1338" s="116"/>
      <c r="L1338" s="62"/>
      <c r="M1338" s="62"/>
      <c r="N1338" s="83"/>
      <c r="O1338" s="83"/>
      <c r="P1338" s="62"/>
    </row>
    <row r="1339" spans="9:16" s="61" customFormat="1" hidden="1" x14ac:dyDescent="0.35">
      <c r="I1339" s="116"/>
      <c r="L1339" s="62"/>
      <c r="M1339" s="62"/>
      <c r="N1339" s="83"/>
      <c r="O1339" s="83"/>
      <c r="P1339" s="62"/>
    </row>
    <row r="1340" spans="9:16" s="61" customFormat="1" hidden="1" x14ac:dyDescent="0.35">
      <c r="I1340" s="116"/>
      <c r="L1340" s="62"/>
      <c r="M1340" s="62"/>
      <c r="N1340" s="83"/>
      <c r="O1340" s="83"/>
      <c r="P1340" s="62"/>
    </row>
    <row r="1341" spans="9:16" s="61" customFormat="1" hidden="1" x14ac:dyDescent="0.35">
      <c r="I1341" s="116"/>
      <c r="L1341" s="62"/>
      <c r="M1341" s="62"/>
      <c r="N1341" s="83"/>
      <c r="O1341" s="83"/>
      <c r="P1341" s="62"/>
    </row>
    <row r="1342" spans="9:16" s="61" customFormat="1" hidden="1" x14ac:dyDescent="0.35">
      <c r="I1342" s="116"/>
      <c r="L1342" s="62"/>
      <c r="M1342" s="62"/>
      <c r="N1342" s="83"/>
      <c r="O1342" s="83"/>
      <c r="P1342" s="62"/>
    </row>
    <row r="1343" spans="9:16" s="61" customFormat="1" hidden="1" x14ac:dyDescent="0.35">
      <c r="I1343" s="116"/>
      <c r="L1343" s="62"/>
      <c r="M1343" s="62"/>
      <c r="N1343" s="83"/>
      <c r="O1343" s="83"/>
      <c r="P1343" s="62"/>
    </row>
    <row r="1344" spans="9:16" s="61" customFormat="1" hidden="1" x14ac:dyDescent="0.35">
      <c r="I1344" s="116"/>
      <c r="L1344" s="62"/>
      <c r="M1344" s="62"/>
      <c r="N1344" s="83"/>
      <c r="O1344" s="83"/>
      <c r="P1344" s="62"/>
    </row>
    <row r="1345" spans="9:16" s="61" customFormat="1" hidden="1" x14ac:dyDescent="0.35">
      <c r="I1345" s="116"/>
      <c r="L1345" s="62"/>
      <c r="M1345" s="62"/>
      <c r="N1345" s="83"/>
      <c r="O1345" s="83"/>
      <c r="P1345" s="62"/>
    </row>
    <row r="1346" spans="9:16" s="61" customFormat="1" hidden="1" x14ac:dyDescent="0.35">
      <c r="I1346" s="116"/>
      <c r="L1346" s="62"/>
      <c r="M1346" s="62"/>
      <c r="N1346" s="83"/>
      <c r="O1346" s="83"/>
      <c r="P1346" s="62"/>
    </row>
    <row r="1347" spans="9:16" s="61" customFormat="1" hidden="1" x14ac:dyDescent="0.35">
      <c r="I1347" s="116"/>
      <c r="L1347" s="62"/>
      <c r="M1347" s="62"/>
      <c r="N1347" s="83"/>
      <c r="O1347" s="83"/>
      <c r="P1347" s="62"/>
    </row>
    <row r="1348" spans="9:16" s="61" customFormat="1" hidden="1" x14ac:dyDescent="0.35">
      <c r="I1348" s="116"/>
      <c r="L1348" s="62"/>
      <c r="M1348" s="62"/>
      <c r="N1348" s="83"/>
      <c r="O1348" s="83"/>
      <c r="P1348" s="62"/>
    </row>
    <row r="1349" spans="9:16" s="61" customFormat="1" hidden="1" x14ac:dyDescent="0.35">
      <c r="I1349" s="116"/>
      <c r="L1349" s="62"/>
      <c r="M1349" s="62"/>
      <c r="N1349" s="83"/>
      <c r="O1349" s="83"/>
      <c r="P1349" s="62"/>
    </row>
    <row r="1350" spans="9:16" s="61" customFormat="1" hidden="1" x14ac:dyDescent="0.35">
      <c r="I1350" s="116"/>
      <c r="L1350" s="62"/>
      <c r="M1350" s="62"/>
      <c r="N1350" s="83"/>
      <c r="O1350" s="83"/>
      <c r="P1350" s="62"/>
    </row>
    <row r="1351" spans="9:16" s="61" customFormat="1" hidden="1" x14ac:dyDescent="0.35">
      <c r="I1351" s="116"/>
      <c r="L1351" s="62"/>
      <c r="M1351" s="62"/>
      <c r="N1351" s="83"/>
      <c r="O1351" s="83"/>
      <c r="P1351" s="62"/>
    </row>
    <row r="1352" spans="9:16" s="61" customFormat="1" hidden="1" x14ac:dyDescent="0.35">
      <c r="I1352" s="116"/>
      <c r="L1352" s="62"/>
      <c r="M1352" s="62"/>
      <c r="N1352" s="83"/>
      <c r="O1352" s="83"/>
      <c r="P1352" s="62"/>
    </row>
    <row r="1353" spans="9:16" s="61" customFormat="1" hidden="1" x14ac:dyDescent="0.35">
      <c r="I1353" s="116"/>
      <c r="L1353" s="62"/>
      <c r="M1353" s="62"/>
      <c r="N1353" s="83"/>
      <c r="O1353" s="83"/>
      <c r="P1353" s="62"/>
    </row>
    <row r="1354" spans="9:16" s="61" customFormat="1" hidden="1" x14ac:dyDescent="0.35">
      <c r="I1354" s="116"/>
      <c r="L1354" s="62"/>
      <c r="M1354" s="62"/>
      <c r="N1354" s="83"/>
      <c r="O1354" s="83"/>
      <c r="P1354" s="62"/>
    </row>
    <row r="1355" spans="9:16" s="61" customFormat="1" hidden="1" x14ac:dyDescent="0.35">
      <c r="I1355" s="116"/>
      <c r="L1355" s="62"/>
      <c r="M1355" s="62"/>
      <c r="N1355" s="83"/>
      <c r="O1355" s="83"/>
      <c r="P1355" s="62"/>
    </row>
    <row r="1356" spans="9:16" s="61" customFormat="1" hidden="1" x14ac:dyDescent="0.35">
      <c r="I1356" s="116"/>
      <c r="L1356" s="62"/>
      <c r="M1356" s="62"/>
      <c r="N1356" s="83"/>
      <c r="O1356" s="83"/>
      <c r="P1356" s="62"/>
    </row>
    <row r="1357" spans="9:16" s="61" customFormat="1" hidden="1" x14ac:dyDescent="0.35">
      <c r="I1357" s="116"/>
      <c r="L1357" s="62"/>
      <c r="M1357" s="62"/>
      <c r="N1357" s="83"/>
      <c r="O1357" s="83"/>
      <c r="P1357" s="62"/>
    </row>
    <row r="1358" spans="9:16" s="61" customFormat="1" hidden="1" x14ac:dyDescent="0.35">
      <c r="I1358" s="116"/>
      <c r="L1358" s="62"/>
      <c r="M1358" s="62"/>
      <c r="N1358" s="83"/>
      <c r="O1358" s="83"/>
      <c r="P1358" s="62"/>
    </row>
    <row r="1359" spans="9:16" s="61" customFormat="1" hidden="1" x14ac:dyDescent="0.35">
      <c r="I1359" s="116"/>
      <c r="L1359" s="62"/>
      <c r="M1359" s="62"/>
      <c r="N1359" s="83"/>
      <c r="O1359" s="83"/>
      <c r="P1359" s="62"/>
    </row>
    <row r="1360" spans="9:16" s="61" customFormat="1" hidden="1" x14ac:dyDescent="0.35">
      <c r="I1360" s="116"/>
      <c r="L1360" s="62"/>
      <c r="M1360" s="62"/>
      <c r="N1360" s="83"/>
      <c r="O1360" s="83"/>
      <c r="P1360" s="62"/>
    </row>
    <row r="1361" spans="9:16" s="61" customFormat="1" hidden="1" x14ac:dyDescent="0.35">
      <c r="I1361" s="116"/>
      <c r="L1361" s="62"/>
      <c r="M1361" s="62"/>
      <c r="N1361" s="83"/>
      <c r="O1361" s="83"/>
      <c r="P1361" s="62"/>
    </row>
    <row r="1362" spans="9:16" s="61" customFormat="1" hidden="1" x14ac:dyDescent="0.35">
      <c r="I1362" s="116"/>
      <c r="L1362" s="62"/>
      <c r="M1362" s="62"/>
      <c r="N1362" s="83"/>
      <c r="O1362" s="83"/>
      <c r="P1362" s="62"/>
    </row>
    <row r="1363" spans="9:16" s="61" customFormat="1" hidden="1" x14ac:dyDescent="0.35">
      <c r="I1363" s="116"/>
      <c r="L1363" s="62"/>
      <c r="M1363" s="62"/>
      <c r="N1363" s="83"/>
      <c r="O1363" s="83"/>
      <c r="P1363" s="62"/>
    </row>
    <row r="1364" spans="9:16" s="61" customFormat="1" hidden="1" x14ac:dyDescent="0.35">
      <c r="I1364" s="116"/>
      <c r="L1364" s="62"/>
      <c r="M1364" s="62"/>
      <c r="N1364" s="83"/>
      <c r="O1364" s="83"/>
      <c r="P1364" s="62"/>
    </row>
    <row r="1365" spans="9:16" s="61" customFormat="1" hidden="1" x14ac:dyDescent="0.35">
      <c r="I1365" s="116"/>
      <c r="L1365" s="62"/>
      <c r="M1365" s="62"/>
      <c r="N1365" s="83"/>
      <c r="O1365" s="83"/>
      <c r="P1365" s="62"/>
    </row>
    <row r="1366" spans="9:16" s="61" customFormat="1" hidden="1" x14ac:dyDescent="0.35">
      <c r="I1366" s="116"/>
      <c r="L1366" s="62"/>
      <c r="M1366" s="62"/>
      <c r="N1366" s="83"/>
      <c r="O1366" s="83"/>
      <c r="P1366" s="62"/>
    </row>
    <row r="1367" spans="9:16" s="61" customFormat="1" hidden="1" x14ac:dyDescent="0.35">
      <c r="I1367" s="116"/>
      <c r="L1367" s="62"/>
      <c r="M1367" s="62"/>
      <c r="N1367" s="83"/>
      <c r="O1367" s="83"/>
      <c r="P1367" s="62"/>
    </row>
    <row r="1368" spans="9:16" s="61" customFormat="1" hidden="1" x14ac:dyDescent="0.35">
      <c r="I1368" s="116"/>
      <c r="L1368" s="62"/>
      <c r="M1368" s="62"/>
      <c r="N1368" s="83"/>
      <c r="O1368" s="83"/>
      <c r="P1368" s="62"/>
    </row>
    <row r="1369" spans="9:16" s="61" customFormat="1" hidden="1" x14ac:dyDescent="0.35">
      <c r="I1369" s="116"/>
      <c r="L1369" s="62"/>
      <c r="M1369" s="62"/>
      <c r="N1369" s="83"/>
      <c r="O1369" s="83"/>
      <c r="P1369" s="62"/>
    </row>
    <row r="1370" spans="9:16" s="61" customFormat="1" hidden="1" x14ac:dyDescent="0.35">
      <c r="I1370" s="116"/>
      <c r="L1370" s="62"/>
      <c r="M1370" s="62"/>
      <c r="N1370" s="83"/>
      <c r="O1370" s="83"/>
      <c r="P1370" s="62"/>
    </row>
    <row r="1371" spans="9:16" s="61" customFormat="1" hidden="1" x14ac:dyDescent="0.35">
      <c r="I1371" s="116"/>
      <c r="L1371" s="62"/>
      <c r="M1371" s="62"/>
      <c r="N1371" s="83"/>
      <c r="O1371" s="83"/>
      <c r="P1371" s="62"/>
    </row>
    <row r="1372" spans="9:16" s="61" customFormat="1" hidden="1" x14ac:dyDescent="0.35">
      <c r="I1372" s="116"/>
      <c r="L1372" s="62"/>
      <c r="M1372" s="62"/>
      <c r="N1372" s="83"/>
      <c r="O1372" s="83"/>
      <c r="P1372" s="62"/>
    </row>
    <row r="1373" spans="9:16" s="61" customFormat="1" hidden="1" x14ac:dyDescent="0.35">
      <c r="I1373" s="116"/>
      <c r="L1373" s="62"/>
      <c r="M1373" s="62"/>
      <c r="N1373" s="83"/>
      <c r="O1373" s="83"/>
      <c r="P1373" s="62"/>
    </row>
    <row r="1374" spans="9:16" s="61" customFormat="1" hidden="1" x14ac:dyDescent="0.35">
      <c r="I1374" s="116"/>
      <c r="L1374" s="62"/>
      <c r="M1374" s="62"/>
      <c r="N1374" s="83"/>
      <c r="O1374" s="83"/>
      <c r="P1374" s="62"/>
    </row>
    <row r="1375" spans="9:16" s="61" customFormat="1" hidden="1" x14ac:dyDescent="0.35">
      <c r="I1375" s="116"/>
      <c r="L1375" s="62"/>
      <c r="M1375" s="62"/>
      <c r="N1375" s="83"/>
      <c r="O1375" s="83"/>
      <c r="P1375" s="62"/>
    </row>
    <row r="1376" spans="9:16" s="61" customFormat="1" hidden="1" x14ac:dyDescent="0.35">
      <c r="I1376" s="116"/>
      <c r="L1376" s="62"/>
      <c r="M1376" s="62"/>
      <c r="N1376" s="83"/>
      <c r="O1376" s="83"/>
      <c r="P1376" s="62"/>
    </row>
    <row r="1377" spans="9:16" s="61" customFormat="1" hidden="1" x14ac:dyDescent="0.35">
      <c r="I1377" s="116"/>
      <c r="L1377" s="62"/>
      <c r="M1377" s="62"/>
      <c r="N1377" s="83"/>
      <c r="O1377" s="83"/>
      <c r="P1377" s="62"/>
    </row>
    <row r="1378" spans="9:16" s="61" customFormat="1" hidden="1" x14ac:dyDescent="0.35">
      <c r="I1378" s="116"/>
      <c r="L1378" s="62"/>
      <c r="M1378" s="62"/>
      <c r="N1378" s="83"/>
      <c r="O1378" s="83"/>
      <c r="P1378" s="62"/>
    </row>
    <row r="1379" spans="9:16" s="61" customFormat="1" hidden="1" x14ac:dyDescent="0.35">
      <c r="I1379" s="116"/>
      <c r="L1379" s="62"/>
      <c r="M1379" s="62"/>
      <c r="N1379" s="83"/>
      <c r="O1379" s="83"/>
      <c r="P1379" s="62"/>
    </row>
    <row r="1380" spans="9:16" s="61" customFormat="1" hidden="1" x14ac:dyDescent="0.35">
      <c r="I1380" s="116"/>
      <c r="L1380" s="62"/>
      <c r="M1380" s="62"/>
      <c r="N1380" s="83"/>
      <c r="O1380" s="83"/>
      <c r="P1380" s="62"/>
    </row>
    <row r="1381" spans="9:16" s="61" customFormat="1" hidden="1" x14ac:dyDescent="0.35">
      <c r="I1381" s="116"/>
      <c r="L1381" s="62"/>
      <c r="M1381" s="62"/>
      <c r="N1381" s="83"/>
      <c r="O1381" s="83"/>
      <c r="P1381" s="62"/>
    </row>
    <row r="1382" spans="9:16" s="61" customFormat="1" hidden="1" x14ac:dyDescent="0.35">
      <c r="I1382" s="116"/>
      <c r="L1382" s="62"/>
      <c r="M1382" s="62"/>
      <c r="N1382" s="83"/>
      <c r="O1382" s="83"/>
      <c r="P1382" s="62"/>
    </row>
    <row r="1383" spans="9:16" s="61" customFormat="1" hidden="1" x14ac:dyDescent="0.35">
      <c r="I1383" s="116"/>
      <c r="L1383" s="62"/>
      <c r="M1383" s="62"/>
      <c r="N1383" s="83"/>
      <c r="O1383" s="83"/>
      <c r="P1383" s="62"/>
    </row>
    <row r="1384" spans="9:16" s="61" customFormat="1" hidden="1" x14ac:dyDescent="0.35">
      <c r="I1384" s="116"/>
      <c r="L1384" s="62"/>
      <c r="M1384" s="62"/>
      <c r="N1384" s="83"/>
      <c r="O1384" s="83"/>
      <c r="P1384" s="62"/>
    </row>
    <row r="1385" spans="9:16" s="61" customFormat="1" hidden="1" x14ac:dyDescent="0.35">
      <c r="I1385" s="116"/>
      <c r="L1385" s="62"/>
      <c r="M1385" s="62"/>
      <c r="N1385" s="83"/>
      <c r="O1385" s="83"/>
      <c r="P1385" s="62"/>
    </row>
    <row r="1386" spans="9:16" s="61" customFormat="1" hidden="1" x14ac:dyDescent="0.35">
      <c r="I1386" s="116"/>
      <c r="L1386" s="62"/>
      <c r="M1386" s="62"/>
      <c r="N1386" s="83"/>
      <c r="O1386" s="83"/>
      <c r="P1386" s="62"/>
    </row>
    <row r="1387" spans="9:16" s="61" customFormat="1" hidden="1" x14ac:dyDescent="0.35">
      <c r="I1387" s="116"/>
      <c r="L1387" s="62"/>
      <c r="M1387" s="62"/>
      <c r="N1387" s="83"/>
      <c r="O1387" s="83"/>
      <c r="P1387" s="62"/>
    </row>
    <row r="1388" spans="9:16" s="61" customFormat="1" hidden="1" x14ac:dyDescent="0.35">
      <c r="I1388" s="116"/>
      <c r="L1388" s="62"/>
      <c r="M1388" s="62"/>
      <c r="N1388" s="83"/>
      <c r="O1388" s="83"/>
      <c r="P1388" s="62"/>
    </row>
    <row r="1389" spans="9:16" s="61" customFormat="1" hidden="1" x14ac:dyDescent="0.35">
      <c r="I1389" s="116"/>
      <c r="L1389" s="62"/>
      <c r="M1389" s="62"/>
      <c r="N1389" s="83"/>
      <c r="O1389" s="83"/>
      <c r="P1389" s="62"/>
    </row>
    <row r="1390" spans="9:16" s="61" customFormat="1" hidden="1" x14ac:dyDescent="0.35">
      <c r="I1390" s="116"/>
      <c r="L1390" s="62"/>
      <c r="M1390" s="62"/>
      <c r="N1390" s="83"/>
      <c r="O1390" s="83"/>
      <c r="P1390" s="62"/>
    </row>
    <row r="1391" spans="9:16" s="61" customFormat="1" hidden="1" x14ac:dyDescent="0.35">
      <c r="I1391" s="116"/>
      <c r="L1391" s="62"/>
      <c r="M1391" s="62"/>
      <c r="N1391" s="83"/>
      <c r="O1391" s="83"/>
      <c r="P1391" s="62"/>
    </row>
    <row r="1392" spans="9:16" s="61" customFormat="1" hidden="1" x14ac:dyDescent="0.35">
      <c r="I1392" s="116"/>
      <c r="L1392" s="62"/>
      <c r="M1392" s="62"/>
      <c r="N1392" s="83"/>
      <c r="O1392" s="83"/>
      <c r="P1392" s="62"/>
    </row>
    <row r="1393" spans="9:16" s="61" customFormat="1" hidden="1" x14ac:dyDescent="0.35">
      <c r="I1393" s="116"/>
      <c r="L1393" s="62"/>
      <c r="M1393" s="62"/>
      <c r="N1393" s="83"/>
      <c r="O1393" s="83"/>
      <c r="P1393" s="62"/>
    </row>
    <row r="1394" spans="9:16" s="61" customFormat="1" hidden="1" x14ac:dyDescent="0.35">
      <c r="I1394" s="116"/>
      <c r="L1394" s="62"/>
      <c r="M1394" s="62"/>
      <c r="N1394" s="83"/>
      <c r="O1394" s="83"/>
      <c r="P1394" s="62"/>
    </row>
    <row r="1395" spans="9:16" s="61" customFormat="1" hidden="1" x14ac:dyDescent="0.35">
      <c r="I1395" s="116"/>
      <c r="L1395" s="62"/>
      <c r="M1395" s="62"/>
      <c r="N1395" s="83"/>
      <c r="O1395" s="83"/>
      <c r="P1395" s="62"/>
    </row>
    <row r="1396" spans="9:16" s="61" customFormat="1" hidden="1" x14ac:dyDescent="0.35">
      <c r="I1396" s="116"/>
      <c r="L1396" s="62"/>
      <c r="M1396" s="62"/>
      <c r="N1396" s="83"/>
      <c r="O1396" s="83"/>
      <c r="P1396" s="62"/>
    </row>
    <row r="1397" spans="9:16" s="61" customFormat="1" hidden="1" x14ac:dyDescent="0.35">
      <c r="I1397" s="116"/>
      <c r="L1397" s="62"/>
      <c r="M1397" s="62"/>
      <c r="N1397" s="83"/>
      <c r="O1397" s="83"/>
      <c r="P1397" s="62"/>
    </row>
    <row r="1398" spans="9:16" s="61" customFormat="1" hidden="1" x14ac:dyDescent="0.35">
      <c r="I1398" s="116"/>
      <c r="L1398" s="62"/>
      <c r="M1398" s="62"/>
      <c r="N1398" s="83"/>
      <c r="O1398" s="83"/>
      <c r="P1398" s="62"/>
    </row>
    <row r="1399" spans="9:16" s="61" customFormat="1" hidden="1" x14ac:dyDescent="0.35">
      <c r="I1399" s="116"/>
      <c r="L1399" s="62"/>
      <c r="M1399" s="62"/>
      <c r="N1399" s="83"/>
      <c r="O1399" s="83"/>
      <c r="P1399" s="62"/>
    </row>
    <row r="1400" spans="9:16" s="61" customFormat="1" hidden="1" x14ac:dyDescent="0.35">
      <c r="I1400" s="116"/>
      <c r="L1400" s="62"/>
      <c r="M1400" s="62"/>
      <c r="N1400" s="83"/>
      <c r="O1400" s="83"/>
      <c r="P1400" s="62"/>
    </row>
    <row r="1401" spans="9:16" s="61" customFormat="1" hidden="1" x14ac:dyDescent="0.35">
      <c r="I1401" s="116"/>
      <c r="L1401" s="62"/>
      <c r="M1401" s="62"/>
      <c r="N1401" s="83"/>
      <c r="O1401" s="83"/>
      <c r="P1401" s="62"/>
    </row>
    <row r="1402" spans="9:16" s="61" customFormat="1" hidden="1" x14ac:dyDescent="0.35">
      <c r="I1402" s="116"/>
      <c r="L1402" s="62"/>
      <c r="M1402" s="62"/>
      <c r="N1402" s="83"/>
      <c r="O1402" s="83"/>
      <c r="P1402" s="62"/>
    </row>
    <row r="1403" spans="9:16" s="61" customFormat="1" hidden="1" x14ac:dyDescent="0.35">
      <c r="I1403" s="116"/>
      <c r="L1403" s="62"/>
      <c r="M1403" s="62"/>
      <c r="N1403" s="83"/>
      <c r="O1403" s="83"/>
      <c r="P1403" s="62"/>
    </row>
    <row r="1404" spans="9:16" s="61" customFormat="1" hidden="1" x14ac:dyDescent="0.35">
      <c r="I1404" s="116"/>
      <c r="L1404" s="62"/>
      <c r="M1404" s="62"/>
      <c r="N1404" s="83"/>
      <c r="O1404" s="83"/>
      <c r="P1404" s="62"/>
    </row>
    <row r="1405" spans="9:16" s="61" customFormat="1" hidden="1" x14ac:dyDescent="0.35">
      <c r="I1405" s="116"/>
      <c r="L1405" s="62"/>
      <c r="M1405" s="62"/>
      <c r="N1405" s="83"/>
      <c r="O1405" s="83"/>
      <c r="P1405" s="62"/>
    </row>
    <row r="1406" spans="9:16" s="61" customFormat="1" hidden="1" x14ac:dyDescent="0.35">
      <c r="I1406" s="116"/>
      <c r="L1406" s="62"/>
      <c r="M1406" s="62"/>
      <c r="N1406" s="83"/>
      <c r="O1406" s="83"/>
      <c r="P1406" s="62"/>
    </row>
    <row r="1407" spans="9:16" s="61" customFormat="1" hidden="1" x14ac:dyDescent="0.35">
      <c r="I1407" s="116"/>
      <c r="L1407" s="62"/>
      <c r="M1407" s="62"/>
      <c r="N1407" s="83"/>
      <c r="O1407" s="83"/>
      <c r="P1407" s="62"/>
    </row>
    <row r="1408" spans="9:16" s="61" customFormat="1" hidden="1" x14ac:dyDescent="0.35">
      <c r="I1408" s="116"/>
      <c r="L1408" s="62"/>
      <c r="M1408" s="62"/>
      <c r="N1408" s="83"/>
      <c r="O1408" s="83"/>
      <c r="P1408" s="62"/>
    </row>
    <row r="1409" spans="9:16" s="61" customFormat="1" hidden="1" x14ac:dyDescent="0.35">
      <c r="I1409" s="116"/>
      <c r="L1409" s="62"/>
      <c r="M1409" s="62"/>
      <c r="N1409" s="83"/>
      <c r="O1409" s="83"/>
      <c r="P1409" s="62"/>
    </row>
    <row r="1410" spans="9:16" s="61" customFormat="1" hidden="1" x14ac:dyDescent="0.35">
      <c r="I1410" s="116"/>
      <c r="L1410" s="62"/>
      <c r="M1410" s="62"/>
      <c r="N1410" s="83"/>
      <c r="O1410" s="83"/>
      <c r="P1410" s="62"/>
    </row>
    <row r="1411" spans="9:16" s="61" customFormat="1" hidden="1" x14ac:dyDescent="0.35">
      <c r="I1411" s="116"/>
      <c r="L1411" s="62"/>
      <c r="M1411" s="62"/>
      <c r="N1411" s="83"/>
      <c r="O1411" s="83"/>
      <c r="P1411" s="62"/>
    </row>
    <row r="1412" spans="9:16" s="61" customFormat="1" hidden="1" x14ac:dyDescent="0.35">
      <c r="I1412" s="116"/>
      <c r="L1412" s="62"/>
      <c r="M1412" s="62"/>
      <c r="N1412" s="83"/>
      <c r="O1412" s="83"/>
      <c r="P1412" s="62"/>
    </row>
    <row r="1413" spans="9:16" s="61" customFormat="1" hidden="1" x14ac:dyDescent="0.35">
      <c r="I1413" s="116"/>
      <c r="L1413" s="62"/>
      <c r="M1413" s="62"/>
      <c r="N1413" s="83"/>
      <c r="O1413" s="83"/>
      <c r="P1413" s="62"/>
    </row>
    <row r="1414" spans="9:16" s="61" customFormat="1" hidden="1" x14ac:dyDescent="0.35">
      <c r="I1414" s="116"/>
      <c r="L1414" s="62"/>
      <c r="M1414" s="62"/>
      <c r="N1414" s="83"/>
      <c r="O1414" s="83"/>
      <c r="P1414" s="62"/>
    </row>
    <row r="1415" spans="9:16" s="61" customFormat="1" hidden="1" x14ac:dyDescent="0.35">
      <c r="I1415" s="116"/>
      <c r="L1415" s="62"/>
      <c r="M1415" s="62"/>
      <c r="N1415" s="83"/>
      <c r="O1415" s="83"/>
      <c r="P1415" s="62"/>
    </row>
    <row r="1416" spans="9:16" s="61" customFormat="1" hidden="1" x14ac:dyDescent="0.35">
      <c r="I1416" s="116"/>
      <c r="L1416" s="62"/>
      <c r="M1416" s="62"/>
      <c r="N1416" s="83"/>
      <c r="O1416" s="83"/>
      <c r="P1416" s="62"/>
    </row>
    <row r="1417" spans="9:16" s="61" customFormat="1" hidden="1" x14ac:dyDescent="0.35">
      <c r="I1417" s="116"/>
      <c r="L1417" s="62"/>
      <c r="M1417" s="62"/>
      <c r="N1417" s="83"/>
      <c r="O1417" s="83"/>
      <c r="P1417" s="62"/>
    </row>
    <row r="1418" spans="9:16" s="61" customFormat="1" hidden="1" x14ac:dyDescent="0.35">
      <c r="I1418" s="116"/>
      <c r="L1418" s="62"/>
      <c r="M1418" s="62"/>
      <c r="N1418" s="83"/>
      <c r="O1418" s="83"/>
      <c r="P1418" s="62"/>
    </row>
    <row r="1419" spans="9:16" s="61" customFormat="1" hidden="1" x14ac:dyDescent="0.35">
      <c r="I1419" s="116"/>
      <c r="L1419" s="62"/>
      <c r="M1419" s="62"/>
      <c r="N1419" s="83"/>
      <c r="O1419" s="83"/>
      <c r="P1419" s="62"/>
    </row>
    <row r="1420" spans="9:16" s="61" customFormat="1" hidden="1" x14ac:dyDescent="0.35">
      <c r="I1420" s="116"/>
      <c r="L1420" s="62"/>
      <c r="M1420" s="62"/>
      <c r="N1420" s="83"/>
      <c r="O1420" s="83"/>
      <c r="P1420" s="62"/>
    </row>
    <row r="1421" spans="9:16" s="61" customFormat="1" hidden="1" x14ac:dyDescent="0.35">
      <c r="I1421" s="116"/>
      <c r="L1421" s="62"/>
      <c r="M1421" s="62"/>
      <c r="N1421" s="83"/>
      <c r="O1421" s="83"/>
      <c r="P1421" s="62"/>
    </row>
    <row r="1422" spans="9:16" s="61" customFormat="1" hidden="1" x14ac:dyDescent="0.35">
      <c r="I1422" s="116"/>
      <c r="L1422" s="62"/>
      <c r="M1422" s="62"/>
      <c r="N1422" s="83"/>
      <c r="O1422" s="83"/>
      <c r="P1422" s="62"/>
    </row>
    <row r="1423" spans="9:16" s="61" customFormat="1" hidden="1" x14ac:dyDescent="0.35">
      <c r="I1423" s="116"/>
      <c r="L1423" s="62"/>
      <c r="M1423" s="62"/>
      <c r="N1423" s="83"/>
      <c r="O1423" s="83"/>
      <c r="P1423" s="62"/>
    </row>
    <row r="1424" spans="9:16" s="61" customFormat="1" hidden="1" x14ac:dyDescent="0.35">
      <c r="I1424" s="116"/>
      <c r="L1424" s="62"/>
      <c r="M1424" s="62"/>
      <c r="N1424" s="83"/>
      <c r="O1424" s="83"/>
      <c r="P1424" s="62"/>
    </row>
    <row r="1425" spans="9:16" s="61" customFormat="1" hidden="1" x14ac:dyDescent="0.35">
      <c r="I1425" s="116"/>
      <c r="L1425" s="62"/>
      <c r="M1425" s="62"/>
      <c r="N1425" s="83"/>
      <c r="O1425" s="83"/>
      <c r="P1425" s="62"/>
    </row>
    <row r="1426" spans="9:16" s="61" customFormat="1" hidden="1" x14ac:dyDescent="0.35">
      <c r="I1426" s="116"/>
      <c r="L1426" s="62"/>
      <c r="M1426" s="62"/>
      <c r="N1426" s="83"/>
      <c r="O1426" s="83"/>
      <c r="P1426" s="62"/>
    </row>
    <row r="1427" spans="9:16" s="61" customFormat="1" hidden="1" x14ac:dyDescent="0.35">
      <c r="I1427" s="116"/>
      <c r="L1427" s="62"/>
      <c r="M1427" s="62"/>
      <c r="N1427" s="83"/>
      <c r="O1427" s="83"/>
      <c r="P1427" s="62"/>
    </row>
    <row r="1428" spans="9:16" s="61" customFormat="1" hidden="1" x14ac:dyDescent="0.35">
      <c r="I1428" s="116"/>
      <c r="L1428" s="62"/>
      <c r="M1428" s="62"/>
      <c r="N1428" s="83"/>
      <c r="O1428" s="83"/>
      <c r="P1428" s="62"/>
    </row>
    <row r="1429" spans="9:16" s="61" customFormat="1" hidden="1" x14ac:dyDescent="0.35">
      <c r="I1429" s="116"/>
      <c r="L1429" s="62"/>
      <c r="M1429" s="62"/>
      <c r="N1429" s="83"/>
      <c r="O1429" s="83"/>
      <c r="P1429" s="62"/>
    </row>
    <row r="1430" spans="9:16" s="61" customFormat="1" hidden="1" x14ac:dyDescent="0.35">
      <c r="I1430" s="116"/>
      <c r="L1430" s="62"/>
      <c r="M1430" s="62"/>
      <c r="N1430" s="83"/>
      <c r="O1430" s="83"/>
      <c r="P1430" s="62"/>
    </row>
    <row r="1431" spans="9:16" s="61" customFormat="1" hidden="1" x14ac:dyDescent="0.35">
      <c r="I1431" s="116"/>
      <c r="L1431" s="62"/>
      <c r="M1431" s="62"/>
      <c r="N1431" s="83"/>
      <c r="O1431" s="83"/>
      <c r="P1431" s="62"/>
    </row>
    <row r="1432" spans="9:16" s="61" customFormat="1" hidden="1" x14ac:dyDescent="0.35">
      <c r="I1432" s="116"/>
      <c r="L1432" s="62"/>
      <c r="M1432" s="62"/>
      <c r="N1432" s="83"/>
      <c r="O1432" s="83"/>
      <c r="P1432" s="62"/>
    </row>
    <row r="1433" spans="9:16" s="61" customFormat="1" hidden="1" x14ac:dyDescent="0.35">
      <c r="I1433" s="116"/>
      <c r="L1433" s="62"/>
      <c r="M1433" s="62"/>
      <c r="N1433" s="83"/>
      <c r="O1433" s="83"/>
      <c r="P1433" s="62"/>
    </row>
    <row r="1434" spans="9:16" s="61" customFormat="1" hidden="1" x14ac:dyDescent="0.35">
      <c r="I1434" s="116"/>
      <c r="L1434" s="62"/>
      <c r="M1434" s="62"/>
      <c r="N1434" s="83"/>
      <c r="O1434" s="83"/>
      <c r="P1434" s="62"/>
    </row>
    <row r="1435" spans="9:16" s="61" customFormat="1" hidden="1" x14ac:dyDescent="0.35">
      <c r="I1435" s="116"/>
      <c r="L1435" s="62"/>
      <c r="M1435" s="62"/>
      <c r="N1435" s="83"/>
      <c r="O1435" s="83"/>
      <c r="P1435" s="62"/>
    </row>
    <row r="1436" spans="9:16" s="61" customFormat="1" hidden="1" x14ac:dyDescent="0.35">
      <c r="I1436" s="116"/>
      <c r="L1436" s="62"/>
      <c r="M1436" s="62"/>
      <c r="N1436" s="83"/>
      <c r="O1436" s="83"/>
      <c r="P1436" s="62"/>
    </row>
    <row r="1437" spans="9:16" s="61" customFormat="1" hidden="1" x14ac:dyDescent="0.35">
      <c r="I1437" s="116"/>
      <c r="L1437" s="62"/>
      <c r="M1437" s="62"/>
      <c r="N1437" s="83"/>
      <c r="O1437" s="83"/>
      <c r="P1437" s="62"/>
    </row>
    <row r="1438" spans="9:16" s="61" customFormat="1" hidden="1" x14ac:dyDescent="0.35">
      <c r="I1438" s="116"/>
      <c r="L1438" s="62"/>
      <c r="M1438" s="62"/>
      <c r="N1438" s="83"/>
      <c r="O1438" s="83"/>
      <c r="P1438" s="62"/>
    </row>
    <row r="1439" spans="9:16" s="61" customFormat="1" hidden="1" x14ac:dyDescent="0.35">
      <c r="I1439" s="116"/>
      <c r="L1439" s="62"/>
      <c r="M1439" s="62"/>
      <c r="N1439" s="83"/>
      <c r="O1439" s="83"/>
      <c r="P1439" s="62"/>
    </row>
    <row r="1440" spans="9:16" s="61" customFormat="1" hidden="1" x14ac:dyDescent="0.35">
      <c r="I1440" s="116"/>
      <c r="L1440" s="62"/>
      <c r="M1440" s="62"/>
      <c r="N1440" s="83"/>
      <c r="O1440" s="83"/>
      <c r="P1440" s="62"/>
    </row>
    <row r="1441" spans="9:16" s="61" customFormat="1" hidden="1" x14ac:dyDescent="0.35">
      <c r="I1441" s="116"/>
      <c r="L1441" s="62"/>
      <c r="M1441" s="62"/>
      <c r="N1441" s="83"/>
      <c r="O1441" s="83"/>
      <c r="P1441" s="62"/>
    </row>
    <row r="1442" spans="9:16" s="61" customFormat="1" hidden="1" x14ac:dyDescent="0.35">
      <c r="I1442" s="116"/>
      <c r="L1442" s="62"/>
      <c r="M1442" s="62"/>
      <c r="N1442" s="83"/>
      <c r="O1442" s="83"/>
      <c r="P1442" s="62"/>
    </row>
    <row r="1443" spans="9:16" s="61" customFormat="1" hidden="1" x14ac:dyDescent="0.35">
      <c r="I1443" s="116"/>
      <c r="L1443" s="62"/>
      <c r="M1443" s="62"/>
      <c r="N1443" s="83"/>
      <c r="O1443" s="83"/>
      <c r="P1443" s="62"/>
    </row>
    <row r="1444" spans="9:16" s="61" customFormat="1" hidden="1" x14ac:dyDescent="0.35">
      <c r="I1444" s="116"/>
      <c r="L1444" s="62"/>
      <c r="M1444" s="62"/>
      <c r="N1444" s="83"/>
      <c r="O1444" s="83"/>
      <c r="P1444" s="62"/>
    </row>
    <row r="1445" spans="9:16" s="61" customFormat="1" hidden="1" x14ac:dyDescent="0.35">
      <c r="I1445" s="116"/>
      <c r="L1445" s="62"/>
      <c r="M1445" s="62"/>
      <c r="N1445" s="83"/>
      <c r="O1445" s="83"/>
      <c r="P1445" s="62"/>
    </row>
    <row r="1446" spans="9:16" s="61" customFormat="1" hidden="1" x14ac:dyDescent="0.35">
      <c r="I1446" s="116"/>
      <c r="L1446" s="62"/>
      <c r="M1446" s="62"/>
      <c r="N1446" s="83"/>
      <c r="O1446" s="83"/>
      <c r="P1446" s="62"/>
    </row>
    <row r="1447" spans="9:16" s="61" customFormat="1" hidden="1" x14ac:dyDescent="0.35">
      <c r="I1447" s="116"/>
      <c r="L1447" s="62"/>
      <c r="M1447" s="62"/>
      <c r="N1447" s="83"/>
      <c r="O1447" s="83"/>
      <c r="P1447" s="62"/>
    </row>
    <row r="1448" spans="9:16" s="61" customFormat="1" hidden="1" x14ac:dyDescent="0.35">
      <c r="I1448" s="116"/>
      <c r="L1448" s="62"/>
      <c r="M1448" s="62"/>
      <c r="N1448" s="83"/>
      <c r="O1448" s="83"/>
      <c r="P1448" s="62"/>
    </row>
    <row r="1449" spans="9:16" s="61" customFormat="1" hidden="1" x14ac:dyDescent="0.35">
      <c r="I1449" s="116"/>
      <c r="L1449" s="62"/>
      <c r="M1449" s="62"/>
      <c r="N1449" s="83"/>
      <c r="O1449" s="83"/>
      <c r="P1449" s="62"/>
    </row>
    <row r="1450" spans="9:16" s="61" customFormat="1" hidden="1" x14ac:dyDescent="0.35">
      <c r="I1450" s="116"/>
      <c r="L1450" s="62"/>
      <c r="M1450" s="62"/>
      <c r="N1450" s="83"/>
      <c r="O1450" s="83"/>
      <c r="P1450" s="62"/>
    </row>
    <row r="1451" spans="9:16" s="61" customFormat="1" hidden="1" x14ac:dyDescent="0.35">
      <c r="I1451" s="116"/>
      <c r="L1451" s="62"/>
      <c r="M1451" s="62"/>
      <c r="N1451" s="83"/>
      <c r="O1451" s="83"/>
      <c r="P1451" s="62"/>
    </row>
    <row r="1452" spans="9:16" s="61" customFormat="1" hidden="1" x14ac:dyDescent="0.35">
      <c r="I1452" s="116"/>
      <c r="L1452" s="62"/>
      <c r="M1452" s="62"/>
      <c r="N1452" s="83"/>
      <c r="O1452" s="83"/>
      <c r="P1452" s="62"/>
    </row>
    <row r="1453" spans="9:16" s="61" customFormat="1" hidden="1" x14ac:dyDescent="0.35">
      <c r="I1453" s="116"/>
      <c r="L1453" s="62"/>
      <c r="M1453" s="62"/>
      <c r="N1453" s="83"/>
      <c r="O1453" s="83"/>
      <c r="P1453" s="62"/>
    </row>
    <row r="1454" spans="9:16" s="61" customFormat="1" hidden="1" x14ac:dyDescent="0.35">
      <c r="I1454" s="116"/>
      <c r="L1454" s="62"/>
      <c r="M1454" s="62"/>
      <c r="N1454" s="83"/>
      <c r="O1454" s="83"/>
      <c r="P1454" s="62"/>
    </row>
    <row r="1455" spans="9:16" s="61" customFormat="1" hidden="1" x14ac:dyDescent="0.35">
      <c r="I1455" s="116"/>
      <c r="L1455" s="62"/>
      <c r="M1455" s="62"/>
      <c r="N1455" s="83"/>
      <c r="O1455" s="83"/>
      <c r="P1455" s="62"/>
    </row>
    <row r="1456" spans="9:16" s="61" customFormat="1" hidden="1" x14ac:dyDescent="0.35">
      <c r="I1456" s="116"/>
      <c r="L1456" s="62"/>
      <c r="M1456" s="62"/>
      <c r="N1456" s="83"/>
      <c r="O1456" s="83"/>
      <c r="P1456" s="62"/>
    </row>
    <row r="1457" spans="9:16" s="61" customFormat="1" hidden="1" x14ac:dyDescent="0.35">
      <c r="I1457" s="116"/>
      <c r="L1457" s="62"/>
      <c r="M1457" s="62"/>
      <c r="N1457" s="83"/>
      <c r="O1457" s="83"/>
      <c r="P1457" s="62"/>
    </row>
    <row r="1458" spans="9:16" s="61" customFormat="1" hidden="1" x14ac:dyDescent="0.35">
      <c r="I1458" s="116"/>
      <c r="L1458" s="62"/>
      <c r="M1458" s="62"/>
      <c r="N1458" s="83"/>
      <c r="O1458" s="83"/>
      <c r="P1458" s="62"/>
    </row>
    <row r="1459" spans="9:16" s="61" customFormat="1" hidden="1" x14ac:dyDescent="0.35">
      <c r="I1459" s="116"/>
      <c r="L1459" s="62"/>
      <c r="M1459" s="62"/>
      <c r="N1459" s="83"/>
      <c r="O1459" s="83"/>
      <c r="P1459" s="62"/>
    </row>
    <row r="1460" spans="9:16" s="61" customFormat="1" hidden="1" x14ac:dyDescent="0.35">
      <c r="I1460" s="116"/>
      <c r="L1460" s="62"/>
      <c r="M1460" s="62"/>
      <c r="N1460" s="83"/>
      <c r="O1460" s="83"/>
      <c r="P1460" s="62"/>
    </row>
    <row r="1461" spans="9:16" s="61" customFormat="1" hidden="1" x14ac:dyDescent="0.35">
      <c r="I1461" s="116"/>
      <c r="L1461" s="62"/>
      <c r="M1461" s="62"/>
      <c r="N1461" s="83"/>
      <c r="O1461" s="83"/>
      <c r="P1461" s="62"/>
    </row>
    <row r="1462" spans="9:16" s="61" customFormat="1" hidden="1" x14ac:dyDescent="0.35">
      <c r="I1462" s="116"/>
      <c r="L1462" s="62"/>
      <c r="M1462" s="62"/>
      <c r="N1462" s="83"/>
      <c r="O1462" s="83"/>
      <c r="P1462" s="62"/>
    </row>
    <row r="1463" spans="9:16" s="61" customFormat="1" hidden="1" x14ac:dyDescent="0.35">
      <c r="I1463" s="116"/>
      <c r="L1463" s="62"/>
      <c r="M1463" s="62"/>
      <c r="N1463" s="83"/>
      <c r="O1463" s="83"/>
      <c r="P1463" s="62"/>
    </row>
    <row r="1464" spans="9:16" s="61" customFormat="1" hidden="1" x14ac:dyDescent="0.35">
      <c r="I1464" s="116"/>
      <c r="L1464" s="62"/>
      <c r="M1464" s="62"/>
      <c r="N1464" s="83"/>
      <c r="O1464" s="83"/>
      <c r="P1464" s="62"/>
    </row>
    <row r="1465" spans="9:16" s="61" customFormat="1" hidden="1" x14ac:dyDescent="0.35">
      <c r="I1465" s="116"/>
      <c r="L1465" s="62"/>
      <c r="M1465" s="62"/>
      <c r="N1465" s="83"/>
      <c r="O1465" s="83"/>
      <c r="P1465" s="62"/>
    </row>
    <row r="1466" spans="9:16" s="61" customFormat="1" hidden="1" x14ac:dyDescent="0.35">
      <c r="I1466" s="116"/>
      <c r="L1466" s="62"/>
      <c r="M1466" s="62"/>
      <c r="N1466" s="83"/>
      <c r="O1466" s="83"/>
      <c r="P1466" s="62"/>
    </row>
    <row r="1467" spans="9:16" s="61" customFormat="1" hidden="1" x14ac:dyDescent="0.35">
      <c r="I1467" s="116"/>
      <c r="L1467" s="62"/>
      <c r="M1467" s="62"/>
      <c r="N1467" s="83"/>
      <c r="O1467" s="83"/>
      <c r="P1467" s="62"/>
    </row>
    <row r="1468" spans="9:16" s="61" customFormat="1" hidden="1" x14ac:dyDescent="0.35">
      <c r="I1468" s="116"/>
      <c r="L1468" s="62"/>
      <c r="M1468" s="62"/>
      <c r="N1468" s="83"/>
      <c r="O1468" s="83"/>
      <c r="P1468" s="62"/>
    </row>
    <row r="1469" spans="9:16" s="61" customFormat="1" hidden="1" x14ac:dyDescent="0.35">
      <c r="I1469" s="116"/>
      <c r="L1469" s="62"/>
      <c r="M1469" s="62"/>
      <c r="N1469" s="83"/>
      <c r="O1469" s="83"/>
      <c r="P1469" s="62"/>
    </row>
    <row r="1470" spans="9:16" s="61" customFormat="1" hidden="1" x14ac:dyDescent="0.35">
      <c r="I1470" s="116"/>
      <c r="L1470" s="62"/>
      <c r="M1470" s="62"/>
      <c r="N1470" s="83"/>
      <c r="O1470" s="83"/>
      <c r="P1470" s="62"/>
    </row>
    <row r="1471" spans="9:16" s="61" customFormat="1" hidden="1" x14ac:dyDescent="0.35">
      <c r="I1471" s="116"/>
      <c r="L1471" s="62"/>
      <c r="M1471" s="62"/>
      <c r="N1471" s="83"/>
      <c r="O1471" s="83"/>
      <c r="P1471" s="62"/>
    </row>
    <row r="1472" spans="9:16" s="61" customFormat="1" hidden="1" x14ac:dyDescent="0.35">
      <c r="I1472" s="116"/>
      <c r="L1472" s="62"/>
      <c r="M1472" s="62"/>
      <c r="N1472" s="83"/>
      <c r="O1472" s="83"/>
      <c r="P1472" s="62"/>
    </row>
    <row r="1473" spans="9:16" s="61" customFormat="1" hidden="1" x14ac:dyDescent="0.35">
      <c r="I1473" s="116"/>
      <c r="L1473" s="62"/>
      <c r="M1473" s="62"/>
      <c r="N1473" s="83"/>
      <c r="O1473" s="83"/>
      <c r="P1473" s="62"/>
    </row>
    <row r="1474" spans="9:16" s="61" customFormat="1" hidden="1" x14ac:dyDescent="0.35">
      <c r="I1474" s="116"/>
      <c r="L1474" s="62"/>
      <c r="M1474" s="62"/>
      <c r="N1474" s="83"/>
      <c r="O1474" s="83"/>
      <c r="P1474" s="62"/>
    </row>
    <row r="1475" spans="9:16" s="61" customFormat="1" hidden="1" x14ac:dyDescent="0.35">
      <c r="I1475" s="116"/>
      <c r="L1475" s="62"/>
      <c r="M1475" s="62"/>
      <c r="N1475" s="83"/>
      <c r="O1475" s="83"/>
      <c r="P1475" s="62"/>
    </row>
    <row r="1476" spans="9:16" s="61" customFormat="1" hidden="1" x14ac:dyDescent="0.35">
      <c r="I1476" s="116"/>
      <c r="L1476" s="62"/>
      <c r="M1476" s="62"/>
      <c r="N1476" s="83"/>
      <c r="O1476" s="83"/>
      <c r="P1476" s="62"/>
    </row>
    <row r="1477" spans="9:16" s="61" customFormat="1" hidden="1" x14ac:dyDescent="0.35">
      <c r="I1477" s="116"/>
      <c r="L1477" s="62"/>
      <c r="M1477" s="62"/>
      <c r="N1477" s="83"/>
      <c r="O1477" s="83"/>
      <c r="P1477" s="62"/>
    </row>
    <row r="1478" spans="9:16" s="61" customFormat="1" hidden="1" x14ac:dyDescent="0.35">
      <c r="I1478" s="116"/>
      <c r="L1478" s="62"/>
      <c r="M1478" s="62"/>
      <c r="N1478" s="83"/>
      <c r="O1478" s="83"/>
      <c r="P1478" s="62"/>
    </row>
    <row r="1479" spans="9:16" s="61" customFormat="1" hidden="1" x14ac:dyDescent="0.35">
      <c r="I1479" s="116"/>
      <c r="L1479" s="62"/>
      <c r="M1479" s="62"/>
      <c r="N1479" s="83"/>
      <c r="O1479" s="83"/>
      <c r="P1479" s="62"/>
    </row>
    <row r="1480" spans="9:16" s="61" customFormat="1" hidden="1" x14ac:dyDescent="0.35">
      <c r="I1480" s="116"/>
      <c r="L1480" s="62"/>
      <c r="M1480" s="62"/>
      <c r="N1480" s="83"/>
      <c r="O1480" s="83"/>
      <c r="P1480" s="62"/>
    </row>
    <row r="1481" spans="9:16" s="61" customFormat="1" hidden="1" x14ac:dyDescent="0.35">
      <c r="I1481" s="116"/>
      <c r="L1481" s="62"/>
      <c r="M1481" s="62"/>
      <c r="N1481" s="83"/>
      <c r="O1481" s="83"/>
      <c r="P1481" s="62"/>
    </row>
    <row r="1482" spans="9:16" s="61" customFormat="1" hidden="1" x14ac:dyDescent="0.35">
      <c r="I1482" s="116"/>
      <c r="L1482" s="62"/>
      <c r="M1482" s="62"/>
      <c r="N1482" s="83"/>
      <c r="O1482" s="83"/>
      <c r="P1482" s="62"/>
    </row>
    <row r="1483" spans="9:16" s="61" customFormat="1" hidden="1" x14ac:dyDescent="0.35">
      <c r="I1483" s="116"/>
      <c r="L1483" s="62"/>
      <c r="M1483" s="62"/>
      <c r="N1483" s="83"/>
      <c r="O1483" s="83"/>
      <c r="P1483" s="62"/>
    </row>
    <row r="1484" spans="9:16" s="61" customFormat="1" hidden="1" x14ac:dyDescent="0.35">
      <c r="I1484" s="116"/>
      <c r="L1484" s="62"/>
      <c r="M1484" s="62"/>
      <c r="N1484" s="83"/>
      <c r="O1484" s="83"/>
      <c r="P1484" s="62"/>
    </row>
    <row r="1485" spans="9:16" s="61" customFormat="1" hidden="1" x14ac:dyDescent="0.35">
      <c r="I1485" s="116"/>
      <c r="L1485" s="62"/>
      <c r="M1485" s="62"/>
      <c r="N1485" s="83"/>
      <c r="O1485" s="83"/>
      <c r="P1485" s="62"/>
    </row>
    <row r="1486" spans="9:16" s="61" customFormat="1" hidden="1" x14ac:dyDescent="0.35">
      <c r="I1486" s="116"/>
      <c r="L1486" s="62"/>
      <c r="M1486" s="62"/>
      <c r="N1486" s="83"/>
      <c r="O1486" s="83"/>
      <c r="P1486" s="62"/>
    </row>
    <row r="1487" spans="9:16" s="61" customFormat="1" hidden="1" x14ac:dyDescent="0.35">
      <c r="I1487" s="116"/>
      <c r="L1487" s="62"/>
      <c r="M1487" s="62"/>
      <c r="N1487" s="83"/>
      <c r="O1487" s="83"/>
      <c r="P1487" s="62"/>
    </row>
    <row r="1488" spans="9:16" s="61" customFormat="1" hidden="1" x14ac:dyDescent="0.35">
      <c r="I1488" s="116"/>
      <c r="L1488" s="62"/>
      <c r="M1488" s="62"/>
      <c r="N1488" s="83"/>
      <c r="O1488" s="83"/>
      <c r="P1488" s="62"/>
    </row>
    <row r="1489" spans="9:16" s="61" customFormat="1" hidden="1" x14ac:dyDescent="0.35">
      <c r="I1489" s="116"/>
      <c r="L1489" s="62"/>
      <c r="M1489" s="62"/>
      <c r="N1489" s="83"/>
      <c r="O1489" s="83"/>
      <c r="P1489" s="62"/>
    </row>
    <row r="1490" spans="9:16" s="61" customFormat="1" hidden="1" x14ac:dyDescent="0.35">
      <c r="I1490" s="116"/>
      <c r="L1490" s="62"/>
      <c r="M1490" s="62"/>
      <c r="N1490" s="83"/>
      <c r="O1490" s="83"/>
      <c r="P1490" s="62"/>
    </row>
    <row r="1491" spans="9:16" s="61" customFormat="1" hidden="1" x14ac:dyDescent="0.35">
      <c r="I1491" s="116"/>
      <c r="L1491" s="62"/>
      <c r="M1491" s="62"/>
      <c r="N1491" s="83"/>
      <c r="O1491" s="83"/>
      <c r="P1491" s="62"/>
    </row>
    <row r="1492" spans="9:16" s="61" customFormat="1" hidden="1" x14ac:dyDescent="0.35">
      <c r="I1492" s="116"/>
      <c r="L1492" s="62"/>
      <c r="M1492" s="62"/>
      <c r="N1492" s="83"/>
      <c r="O1492" s="83"/>
      <c r="P1492" s="62"/>
    </row>
    <row r="1493" spans="9:16" s="61" customFormat="1" hidden="1" x14ac:dyDescent="0.35">
      <c r="I1493" s="116"/>
      <c r="L1493" s="62"/>
      <c r="M1493" s="62"/>
      <c r="N1493" s="83"/>
      <c r="O1493" s="83"/>
      <c r="P1493" s="62"/>
    </row>
    <row r="1494" spans="9:16" s="61" customFormat="1" hidden="1" x14ac:dyDescent="0.35">
      <c r="I1494" s="116"/>
      <c r="L1494" s="62"/>
      <c r="M1494" s="62"/>
      <c r="N1494" s="83"/>
      <c r="O1494" s="83"/>
      <c r="P1494" s="62"/>
    </row>
    <row r="1495" spans="9:16" s="61" customFormat="1" hidden="1" x14ac:dyDescent="0.35">
      <c r="I1495" s="116"/>
      <c r="L1495" s="62"/>
      <c r="M1495" s="62"/>
      <c r="N1495" s="83"/>
      <c r="O1495" s="83"/>
      <c r="P1495" s="62"/>
    </row>
    <row r="1496" spans="9:16" s="61" customFormat="1" hidden="1" x14ac:dyDescent="0.35">
      <c r="I1496" s="116"/>
      <c r="L1496" s="62"/>
      <c r="M1496" s="62"/>
      <c r="N1496" s="83"/>
      <c r="O1496" s="83"/>
      <c r="P1496" s="62"/>
    </row>
    <row r="1497" spans="9:16" s="61" customFormat="1" hidden="1" x14ac:dyDescent="0.35">
      <c r="I1497" s="116"/>
      <c r="L1497" s="62"/>
      <c r="M1497" s="62"/>
      <c r="N1497" s="83"/>
      <c r="O1497" s="83"/>
      <c r="P1497" s="62"/>
    </row>
    <row r="1498" spans="9:16" s="61" customFormat="1" hidden="1" x14ac:dyDescent="0.35">
      <c r="I1498" s="116"/>
      <c r="L1498" s="62"/>
      <c r="M1498" s="62"/>
      <c r="N1498" s="83"/>
      <c r="O1498" s="83"/>
      <c r="P1498" s="62"/>
    </row>
    <row r="1499" spans="9:16" s="61" customFormat="1" hidden="1" x14ac:dyDescent="0.35">
      <c r="I1499" s="116"/>
      <c r="L1499" s="62"/>
      <c r="M1499" s="62"/>
      <c r="N1499" s="83"/>
      <c r="O1499" s="83"/>
      <c r="P1499" s="62"/>
    </row>
    <row r="1500" spans="9:16" s="61" customFormat="1" hidden="1" x14ac:dyDescent="0.35">
      <c r="I1500" s="116"/>
      <c r="L1500" s="62"/>
      <c r="M1500" s="62"/>
      <c r="N1500" s="83"/>
      <c r="O1500" s="83"/>
      <c r="P1500" s="62"/>
    </row>
    <row r="1501" spans="9:16" s="61" customFormat="1" hidden="1" x14ac:dyDescent="0.35">
      <c r="I1501" s="116"/>
      <c r="L1501" s="62"/>
      <c r="M1501" s="62"/>
      <c r="N1501" s="83"/>
      <c r="O1501" s="83"/>
      <c r="P1501" s="62"/>
    </row>
    <row r="1502" spans="9:16" s="61" customFormat="1" hidden="1" x14ac:dyDescent="0.35">
      <c r="I1502" s="116"/>
      <c r="L1502" s="62"/>
      <c r="M1502" s="62"/>
      <c r="N1502" s="83"/>
      <c r="O1502" s="83"/>
      <c r="P1502" s="62"/>
    </row>
    <row r="1503" spans="9:16" s="61" customFormat="1" hidden="1" x14ac:dyDescent="0.35">
      <c r="I1503" s="116"/>
      <c r="L1503" s="62"/>
      <c r="M1503" s="62"/>
      <c r="N1503" s="83"/>
      <c r="O1503" s="83"/>
      <c r="P1503" s="62"/>
    </row>
    <row r="1504" spans="9:16" s="61" customFormat="1" hidden="1" x14ac:dyDescent="0.35">
      <c r="I1504" s="116"/>
      <c r="L1504" s="62"/>
      <c r="M1504" s="62"/>
      <c r="N1504" s="83"/>
      <c r="O1504" s="83"/>
      <c r="P1504" s="62"/>
    </row>
    <row r="1505" spans="9:16" s="61" customFormat="1" hidden="1" x14ac:dyDescent="0.35">
      <c r="I1505" s="116"/>
      <c r="L1505" s="62"/>
      <c r="M1505" s="62"/>
      <c r="N1505" s="83"/>
      <c r="O1505" s="83"/>
      <c r="P1505" s="62"/>
    </row>
    <row r="1506" spans="9:16" s="61" customFormat="1" hidden="1" x14ac:dyDescent="0.35">
      <c r="I1506" s="116"/>
      <c r="L1506" s="62"/>
      <c r="M1506" s="62"/>
      <c r="N1506" s="83"/>
      <c r="O1506" s="83"/>
      <c r="P1506" s="62"/>
    </row>
    <row r="1507" spans="9:16" s="61" customFormat="1" hidden="1" x14ac:dyDescent="0.35">
      <c r="I1507" s="116"/>
      <c r="L1507" s="62"/>
      <c r="M1507" s="62"/>
      <c r="N1507" s="83"/>
      <c r="O1507" s="83"/>
      <c r="P1507" s="62"/>
    </row>
    <row r="1508" spans="9:16" s="61" customFormat="1" hidden="1" x14ac:dyDescent="0.35">
      <c r="I1508" s="116"/>
      <c r="L1508" s="62"/>
      <c r="M1508" s="62"/>
      <c r="N1508" s="83"/>
      <c r="O1508" s="83"/>
      <c r="P1508" s="62"/>
    </row>
    <row r="1509" spans="9:16" s="61" customFormat="1" hidden="1" x14ac:dyDescent="0.35">
      <c r="I1509" s="116"/>
      <c r="L1509" s="62"/>
      <c r="M1509" s="62"/>
      <c r="N1509" s="83"/>
      <c r="O1509" s="83"/>
      <c r="P1509" s="62"/>
    </row>
    <row r="1510" spans="9:16" s="61" customFormat="1" hidden="1" x14ac:dyDescent="0.35">
      <c r="I1510" s="116"/>
      <c r="L1510" s="62"/>
      <c r="M1510" s="62"/>
      <c r="N1510" s="83"/>
      <c r="O1510" s="83"/>
      <c r="P1510" s="62"/>
    </row>
    <row r="1511" spans="9:16" s="61" customFormat="1" hidden="1" x14ac:dyDescent="0.35">
      <c r="I1511" s="116"/>
      <c r="L1511" s="62"/>
      <c r="M1511" s="62"/>
      <c r="N1511" s="83"/>
      <c r="O1511" s="83"/>
      <c r="P1511" s="62"/>
    </row>
    <row r="1512" spans="9:16" s="61" customFormat="1" hidden="1" x14ac:dyDescent="0.35">
      <c r="I1512" s="116"/>
      <c r="L1512" s="62"/>
      <c r="M1512" s="62"/>
      <c r="N1512" s="83"/>
      <c r="O1512" s="83"/>
      <c r="P1512" s="62"/>
    </row>
    <row r="1513" spans="9:16" s="61" customFormat="1" hidden="1" x14ac:dyDescent="0.35">
      <c r="I1513" s="116"/>
      <c r="L1513" s="62"/>
      <c r="M1513" s="62"/>
      <c r="N1513" s="83"/>
      <c r="O1513" s="83"/>
      <c r="P1513" s="62"/>
    </row>
    <row r="1514" spans="9:16" s="61" customFormat="1" hidden="1" x14ac:dyDescent="0.35">
      <c r="I1514" s="116"/>
      <c r="L1514" s="62"/>
      <c r="M1514" s="62"/>
      <c r="N1514" s="83"/>
      <c r="O1514" s="83"/>
      <c r="P1514" s="62"/>
    </row>
    <row r="1515" spans="9:16" s="61" customFormat="1" hidden="1" x14ac:dyDescent="0.35">
      <c r="I1515" s="116"/>
      <c r="L1515" s="62"/>
      <c r="M1515" s="62"/>
      <c r="N1515" s="83"/>
      <c r="O1515" s="83"/>
      <c r="P1515" s="62"/>
    </row>
    <row r="1516" spans="9:16" s="61" customFormat="1" hidden="1" x14ac:dyDescent="0.35">
      <c r="I1516" s="116"/>
      <c r="L1516" s="62"/>
      <c r="M1516" s="62"/>
      <c r="N1516" s="83"/>
      <c r="O1516" s="83"/>
      <c r="P1516" s="62"/>
    </row>
    <row r="1517" spans="9:16" s="61" customFormat="1" hidden="1" x14ac:dyDescent="0.35">
      <c r="I1517" s="116"/>
      <c r="L1517" s="62"/>
      <c r="M1517" s="62"/>
      <c r="N1517" s="83"/>
      <c r="O1517" s="83"/>
      <c r="P1517" s="62"/>
    </row>
    <row r="1518" spans="9:16" s="61" customFormat="1" hidden="1" x14ac:dyDescent="0.35">
      <c r="I1518" s="116"/>
      <c r="L1518" s="62"/>
      <c r="M1518" s="62"/>
      <c r="N1518" s="83"/>
      <c r="O1518" s="83"/>
      <c r="P1518" s="62"/>
    </row>
    <row r="1519" spans="9:16" s="61" customFormat="1" hidden="1" x14ac:dyDescent="0.35">
      <c r="I1519" s="116"/>
      <c r="L1519" s="62"/>
      <c r="M1519" s="62"/>
      <c r="N1519" s="83"/>
      <c r="O1519" s="83"/>
      <c r="P1519" s="62"/>
    </row>
    <row r="1520" spans="9:16" s="61" customFormat="1" hidden="1" x14ac:dyDescent="0.35">
      <c r="I1520" s="116"/>
      <c r="L1520" s="62"/>
      <c r="M1520" s="62"/>
      <c r="N1520" s="83"/>
      <c r="O1520" s="83"/>
      <c r="P1520" s="62"/>
    </row>
    <row r="1521" spans="9:16" s="61" customFormat="1" hidden="1" x14ac:dyDescent="0.35">
      <c r="I1521" s="116"/>
      <c r="L1521" s="62"/>
      <c r="M1521" s="62"/>
      <c r="N1521" s="83"/>
      <c r="O1521" s="83"/>
      <c r="P1521" s="62"/>
    </row>
    <row r="1522" spans="9:16" s="61" customFormat="1" hidden="1" x14ac:dyDescent="0.35">
      <c r="I1522" s="116"/>
      <c r="L1522" s="62"/>
      <c r="M1522" s="62"/>
      <c r="N1522" s="83"/>
      <c r="O1522" s="83"/>
      <c r="P1522" s="62"/>
    </row>
    <row r="1523" spans="9:16" s="61" customFormat="1" hidden="1" x14ac:dyDescent="0.35">
      <c r="I1523" s="116"/>
      <c r="L1523" s="62"/>
      <c r="M1523" s="62"/>
      <c r="N1523" s="83"/>
      <c r="O1523" s="83"/>
      <c r="P1523" s="62"/>
    </row>
    <row r="1524" spans="9:16" s="61" customFormat="1" hidden="1" x14ac:dyDescent="0.35">
      <c r="I1524" s="116"/>
      <c r="L1524" s="62"/>
      <c r="M1524" s="62"/>
      <c r="N1524" s="83"/>
      <c r="O1524" s="83"/>
      <c r="P1524" s="62"/>
    </row>
    <row r="1525" spans="9:16" s="61" customFormat="1" hidden="1" x14ac:dyDescent="0.35">
      <c r="I1525" s="116"/>
      <c r="L1525" s="62"/>
      <c r="M1525" s="62"/>
      <c r="N1525" s="83"/>
      <c r="O1525" s="83"/>
      <c r="P1525" s="62"/>
    </row>
    <row r="1526" spans="9:16" s="61" customFormat="1" hidden="1" x14ac:dyDescent="0.35">
      <c r="I1526" s="116"/>
      <c r="L1526" s="62"/>
      <c r="M1526" s="62"/>
      <c r="N1526" s="83"/>
      <c r="O1526" s="83"/>
      <c r="P1526" s="62"/>
    </row>
    <row r="1527" spans="9:16" s="61" customFormat="1" hidden="1" x14ac:dyDescent="0.35">
      <c r="I1527" s="116"/>
      <c r="L1527" s="62"/>
      <c r="M1527" s="62"/>
      <c r="N1527" s="83"/>
      <c r="O1527" s="83"/>
      <c r="P1527" s="62"/>
    </row>
    <row r="1528" spans="9:16" s="61" customFormat="1" hidden="1" x14ac:dyDescent="0.35">
      <c r="I1528" s="116"/>
      <c r="L1528" s="62"/>
      <c r="M1528" s="62"/>
      <c r="N1528" s="83"/>
      <c r="O1528" s="83"/>
      <c r="P1528" s="62"/>
    </row>
    <row r="1529" spans="9:16" s="61" customFormat="1" hidden="1" x14ac:dyDescent="0.35">
      <c r="I1529" s="116"/>
      <c r="L1529" s="62"/>
      <c r="M1529" s="62"/>
      <c r="N1529" s="83"/>
      <c r="O1529" s="83"/>
      <c r="P1529" s="62"/>
    </row>
    <row r="1530" spans="9:16" s="61" customFormat="1" hidden="1" x14ac:dyDescent="0.35">
      <c r="I1530" s="116"/>
      <c r="L1530" s="62"/>
      <c r="M1530" s="62"/>
      <c r="N1530" s="83"/>
      <c r="O1530" s="83"/>
      <c r="P1530" s="62"/>
    </row>
    <row r="1531" spans="9:16" s="61" customFormat="1" hidden="1" x14ac:dyDescent="0.35">
      <c r="I1531" s="116"/>
      <c r="L1531" s="62"/>
      <c r="M1531" s="62"/>
      <c r="N1531" s="83"/>
      <c r="O1531" s="83"/>
      <c r="P1531" s="62"/>
    </row>
    <row r="1532" spans="9:16" s="61" customFormat="1" hidden="1" x14ac:dyDescent="0.35">
      <c r="I1532" s="116"/>
      <c r="L1532" s="62"/>
      <c r="M1532" s="62"/>
      <c r="N1532" s="83"/>
      <c r="O1532" s="83"/>
      <c r="P1532" s="62"/>
    </row>
    <row r="1533" spans="9:16" s="61" customFormat="1" hidden="1" x14ac:dyDescent="0.35">
      <c r="I1533" s="116"/>
      <c r="L1533" s="62"/>
      <c r="M1533" s="62"/>
      <c r="N1533" s="83"/>
      <c r="O1533" s="83"/>
      <c r="P1533" s="62"/>
    </row>
    <row r="1534" spans="9:16" s="61" customFormat="1" hidden="1" x14ac:dyDescent="0.35">
      <c r="I1534" s="116"/>
      <c r="L1534" s="62"/>
      <c r="M1534" s="62"/>
      <c r="N1534" s="83"/>
      <c r="O1534" s="83"/>
      <c r="P1534" s="62"/>
    </row>
    <row r="1535" spans="9:16" s="61" customFormat="1" hidden="1" x14ac:dyDescent="0.35">
      <c r="I1535" s="116"/>
      <c r="L1535" s="62"/>
      <c r="M1535" s="62"/>
      <c r="N1535" s="83"/>
      <c r="O1535" s="83"/>
      <c r="P1535" s="62"/>
    </row>
    <row r="1536" spans="9:16" s="61" customFormat="1" hidden="1" x14ac:dyDescent="0.35">
      <c r="I1536" s="116"/>
      <c r="L1536" s="62"/>
      <c r="M1536" s="62"/>
      <c r="N1536" s="83"/>
      <c r="O1536" s="83"/>
      <c r="P1536" s="62"/>
    </row>
    <row r="1537" spans="9:16" s="61" customFormat="1" hidden="1" x14ac:dyDescent="0.35">
      <c r="I1537" s="116"/>
      <c r="L1537" s="62"/>
      <c r="M1537" s="62"/>
      <c r="N1537" s="83"/>
      <c r="O1537" s="83"/>
      <c r="P1537" s="62"/>
    </row>
    <row r="1538" spans="9:16" s="61" customFormat="1" hidden="1" x14ac:dyDescent="0.35">
      <c r="I1538" s="116"/>
      <c r="L1538" s="62"/>
      <c r="M1538" s="62"/>
      <c r="N1538" s="83"/>
      <c r="O1538" s="83"/>
      <c r="P1538" s="62"/>
    </row>
    <row r="1539" spans="9:16" s="61" customFormat="1" hidden="1" x14ac:dyDescent="0.35">
      <c r="I1539" s="116"/>
      <c r="L1539" s="62"/>
      <c r="M1539" s="62"/>
      <c r="N1539" s="83"/>
      <c r="O1539" s="83"/>
      <c r="P1539" s="62"/>
    </row>
    <row r="1540" spans="9:16" s="61" customFormat="1" hidden="1" x14ac:dyDescent="0.35">
      <c r="I1540" s="116"/>
      <c r="L1540" s="62"/>
      <c r="M1540" s="62"/>
      <c r="N1540" s="83"/>
      <c r="O1540" s="83"/>
      <c r="P1540" s="62"/>
    </row>
    <row r="1541" spans="9:16" s="61" customFormat="1" hidden="1" x14ac:dyDescent="0.35">
      <c r="I1541" s="116"/>
      <c r="L1541" s="62"/>
      <c r="M1541" s="62"/>
      <c r="N1541" s="83"/>
      <c r="O1541" s="83"/>
      <c r="P1541" s="62"/>
    </row>
    <row r="1542" spans="9:16" s="61" customFormat="1" hidden="1" x14ac:dyDescent="0.35">
      <c r="I1542" s="116"/>
      <c r="L1542" s="62"/>
      <c r="M1542" s="62"/>
      <c r="N1542" s="83"/>
      <c r="O1542" s="83"/>
      <c r="P1542" s="62"/>
    </row>
    <row r="1543" spans="9:16" s="61" customFormat="1" hidden="1" x14ac:dyDescent="0.35">
      <c r="I1543" s="116"/>
      <c r="L1543" s="62"/>
      <c r="M1543" s="62"/>
      <c r="N1543" s="83"/>
      <c r="O1543" s="83"/>
      <c r="P1543" s="62"/>
    </row>
    <row r="1544" spans="9:16" s="61" customFormat="1" hidden="1" x14ac:dyDescent="0.35">
      <c r="I1544" s="116"/>
      <c r="L1544" s="62"/>
      <c r="M1544" s="62"/>
      <c r="N1544" s="83"/>
      <c r="O1544" s="83"/>
      <c r="P1544" s="62"/>
    </row>
    <row r="1545" spans="9:16" s="61" customFormat="1" hidden="1" x14ac:dyDescent="0.35">
      <c r="I1545" s="116"/>
      <c r="L1545" s="62"/>
      <c r="M1545" s="62"/>
      <c r="N1545" s="83"/>
      <c r="O1545" s="83"/>
      <c r="P1545" s="62"/>
    </row>
    <row r="1546" spans="9:16" s="61" customFormat="1" hidden="1" x14ac:dyDescent="0.35">
      <c r="I1546" s="116"/>
      <c r="L1546" s="62"/>
      <c r="M1546" s="62"/>
      <c r="N1546" s="83"/>
      <c r="O1546" s="83"/>
      <c r="P1546" s="62"/>
    </row>
    <row r="1547" spans="9:16" s="61" customFormat="1" hidden="1" x14ac:dyDescent="0.35">
      <c r="I1547" s="116"/>
      <c r="L1547" s="62"/>
      <c r="M1547" s="62"/>
      <c r="N1547" s="83"/>
      <c r="O1547" s="83"/>
      <c r="P1547" s="62"/>
    </row>
    <row r="1548" spans="9:16" s="61" customFormat="1" hidden="1" x14ac:dyDescent="0.35">
      <c r="I1548" s="116"/>
      <c r="L1548" s="62"/>
      <c r="M1548" s="62"/>
      <c r="N1548" s="83"/>
      <c r="O1548" s="83"/>
      <c r="P1548" s="62"/>
    </row>
    <row r="1549" spans="9:16" s="61" customFormat="1" hidden="1" x14ac:dyDescent="0.35">
      <c r="I1549" s="116"/>
      <c r="L1549" s="62"/>
      <c r="M1549" s="62"/>
      <c r="N1549" s="83"/>
      <c r="O1549" s="83"/>
      <c r="P1549" s="62"/>
    </row>
    <row r="1550" spans="9:16" s="61" customFormat="1" hidden="1" x14ac:dyDescent="0.35">
      <c r="I1550" s="116"/>
      <c r="L1550" s="62"/>
      <c r="M1550" s="62"/>
      <c r="N1550" s="83"/>
      <c r="O1550" s="83"/>
      <c r="P1550" s="62"/>
    </row>
    <row r="1551" spans="9:16" s="61" customFormat="1" hidden="1" x14ac:dyDescent="0.35">
      <c r="I1551" s="116"/>
      <c r="L1551" s="62"/>
      <c r="M1551" s="62"/>
      <c r="N1551" s="83"/>
      <c r="O1551" s="83"/>
      <c r="P1551" s="62"/>
    </row>
    <row r="1552" spans="9:16" s="61" customFormat="1" hidden="1" x14ac:dyDescent="0.35">
      <c r="I1552" s="116"/>
      <c r="L1552" s="62"/>
      <c r="M1552" s="62"/>
      <c r="N1552" s="83"/>
      <c r="O1552" s="83"/>
      <c r="P1552" s="62"/>
    </row>
    <row r="1553" spans="9:16" s="61" customFormat="1" hidden="1" x14ac:dyDescent="0.35">
      <c r="I1553" s="116"/>
      <c r="L1553" s="62"/>
      <c r="M1553" s="62"/>
      <c r="N1553" s="83"/>
      <c r="O1553" s="83"/>
      <c r="P1553" s="62"/>
    </row>
    <row r="1554" spans="9:16" s="61" customFormat="1" hidden="1" x14ac:dyDescent="0.35">
      <c r="I1554" s="116"/>
      <c r="L1554" s="62"/>
      <c r="M1554" s="62"/>
      <c r="N1554" s="83"/>
      <c r="O1554" s="83"/>
      <c r="P1554" s="62"/>
    </row>
    <row r="1555" spans="9:16" s="61" customFormat="1" hidden="1" x14ac:dyDescent="0.35">
      <c r="I1555" s="116"/>
      <c r="L1555" s="62"/>
      <c r="M1555" s="62"/>
      <c r="N1555" s="83"/>
      <c r="O1555" s="83"/>
      <c r="P1555" s="62"/>
    </row>
    <row r="1556" spans="9:16" s="61" customFormat="1" hidden="1" x14ac:dyDescent="0.35">
      <c r="I1556" s="116"/>
      <c r="L1556" s="62"/>
      <c r="M1556" s="62"/>
      <c r="N1556" s="83"/>
      <c r="O1556" s="83"/>
      <c r="P1556" s="62"/>
    </row>
    <row r="1557" spans="9:16" s="61" customFormat="1" hidden="1" x14ac:dyDescent="0.35">
      <c r="I1557" s="116"/>
      <c r="L1557" s="62"/>
      <c r="M1557" s="62"/>
      <c r="N1557" s="83"/>
      <c r="O1557" s="83"/>
      <c r="P1557" s="62"/>
    </row>
    <row r="1558" spans="9:16" s="61" customFormat="1" hidden="1" x14ac:dyDescent="0.35">
      <c r="I1558" s="116"/>
      <c r="L1558" s="62"/>
      <c r="M1558" s="62"/>
      <c r="N1558" s="83"/>
      <c r="O1558" s="83"/>
      <c r="P1558" s="62"/>
    </row>
    <row r="1559" spans="9:16" s="61" customFormat="1" hidden="1" x14ac:dyDescent="0.35">
      <c r="I1559" s="116"/>
      <c r="L1559" s="62"/>
      <c r="M1559" s="62"/>
      <c r="N1559" s="83"/>
      <c r="O1559" s="83"/>
      <c r="P1559" s="62"/>
    </row>
    <row r="1560" spans="9:16" s="61" customFormat="1" hidden="1" x14ac:dyDescent="0.35">
      <c r="I1560" s="116"/>
      <c r="L1560" s="62"/>
      <c r="M1560" s="62"/>
      <c r="N1560" s="83"/>
      <c r="O1560" s="83"/>
      <c r="P1560" s="62"/>
    </row>
    <row r="1561" spans="9:16" s="61" customFormat="1" hidden="1" x14ac:dyDescent="0.35">
      <c r="I1561" s="116"/>
      <c r="L1561" s="62"/>
      <c r="M1561" s="62"/>
      <c r="N1561" s="83"/>
      <c r="O1561" s="83"/>
      <c r="P1561" s="62"/>
    </row>
    <row r="1562" spans="9:16" s="61" customFormat="1" hidden="1" x14ac:dyDescent="0.35">
      <c r="I1562" s="116"/>
      <c r="L1562" s="62"/>
      <c r="M1562" s="62"/>
      <c r="N1562" s="83"/>
      <c r="O1562" s="83"/>
      <c r="P1562" s="62"/>
    </row>
    <row r="1563" spans="9:16" s="61" customFormat="1" hidden="1" x14ac:dyDescent="0.35">
      <c r="I1563" s="116"/>
      <c r="L1563" s="62"/>
      <c r="M1563" s="62"/>
      <c r="N1563" s="83"/>
      <c r="O1563" s="83"/>
      <c r="P1563" s="62"/>
    </row>
    <row r="1564" spans="9:16" s="61" customFormat="1" hidden="1" x14ac:dyDescent="0.35">
      <c r="I1564" s="116"/>
      <c r="L1564" s="62"/>
      <c r="M1564" s="62"/>
      <c r="N1564" s="83"/>
      <c r="O1564" s="83"/>
      <c r="P1564" s="62"/>
    </row>
    <row r="1565" spans="9:16" s="61" customFormat="1" hidden="1" x14ac:dyDescent="0.35">
      <c r="I1565" s="116"/>
      <c r="L1565" s="62"/>
      <c r="M1565" s="62"/>
      <c r="N1565" s="83"/>
      <c r="O1565" s="83"/>
      <c r="P1565" s="62"/>
    </row>
    <row r="1566" spans="9:16" s="61" customFormat="1" hidden="1" x14ac:dyDescent="0.35">
      <c r="I1566" s="116"/>
      <c r="L1566" s="62"/>
      <c r="M1566" s="62"/>
      <c r="N1566" s="83"/>
      <c r="O1566" s="83"/>
      <c r="P1566" s="62"/>
    </row>
    <row r="1567" spans="9:16" s="61" customFormat="1" hidden="1" x14ac:dyDescent="0.35">
      <c r="I1567" s="116"/>
      <c r="L1567" s="62"/>
      <c r="M1567" s="62"/>
      <c r="N1567" s="83"/>
      <c r="O1567" s="83"/>
      <c r="P1567" s="62"/>
    </row>
    <row r="1568" spans="9:16" s="61" customFormat="1" hidden="1" x14ac:dyDescent="0.35">
      <c r="I1568" s="116"/>
      <c r="L1568" s="62"/>
      <c r="M1568" s="62"/>
      <c r="N1568" s="83"/>
      <c r="O1568" s="83"/>
      <c r="P1568" s="62"/>
    </row>
    <row r="1569" spans="9:16" s="61" customFormat="1" hidden="1" x14ac:dyDescent="0.35">
      <c r="I1569" s="116"/>
      <c r="L1569" s="62"/>
      <c r="M1569" s="62"/>
      <c r="N1569" s="83"/>
      <c r="O1569" s="83"/>
      <c r="P1569" s="62"/>
    </row>
    <row r="1570" spans="9:16" s="61" customFormat="1" hidden="1" x14ac:dyDescent="0.35">
      <c r="I1570" s="116"/>
      <c r="L1570" s="62"/>
      <c r="M1570" s="62"/>
      <c r="N1570" s="83"/>
      <c r="O1570" s="83"/>
      <c r="P1570" s="62"/>
    </row>
    <row r="1571" spans="9:16" s="61" customFormat="1" hidden="1" x14ac:dyDescent="0.35">
      <c r="I1571" s="116"/>
      <c r="L1571" s="62"/>
      <c r="M1571" s="62"/>
      <c r="N1571" s="83"/>
      <c r="O1571" s="83"/>
      <c r="P1571" s="62"/>
    </row>
    <row r="1572" spans="9:16" s="61" customFormat="1" hidden="1" x14ac:dyDescent="0.35">
      <c r="I1572" s="116"/>
      <c r="L1572" s="62"/>
      <c r="M1572" s="62"/>
      <c r="N1572" s="83"/>
      <c r="O1572" s="83"/>
      <c r="P1572" s="62"/>
    </row>
    <row r="1573" spans="9:16" s="61" customFormat="1" hidden="1" x14ac:dyDescent="0.35">
      <c r="I1573" s="116"/>
      <c r="L1573" s="62"/>
      <c r="M1573" s="62"/>
      <c r="N1573" s="83"/>
      <c r="O1573" s="83"/>
      <c r="P1573" s="62"/>
    </row>
    <row r="1574" spans="9:16" s="61" customFormat="1" hidden="1" x14ac:dyDescent="0.35">
      <c r="I1574" s="116"/>
      <c r="L1574" s="62"/>
      <c r="M1574" s="62"/>
      <c r="N1574" s="83"/>
      <c r="O1574" s="83"/>
      <c r="P1574" s="62"/>
    </row>
    <row r="1575" spans="9:16" s="61" customFormat="1" hidden="1" x14ac:dyDescent="0.35">
      <c r="I1575" s="116"/>
      <c r="L1575" s="62"/>
      <c r="M1575" s="62"/>
      <c r="N1575" s="83"/>
      <c r="O1575" s="83"/>
      <c r="P1575" s="62"/>
    </row>
    <row r="1576" spans="9:16" s="61" customFormat="1" hidden="1" x14ac:dyDescent="0.35">
      <c r="I1576" s="116"/>
      <c r="L1576" s="62"/>
      <c r="M1576" s="62"/>
      <c r="N1576" s="83"/>
      <c r="O1576" s="83"/>
      <c r="P1576" s="62"/>
    </row>
    <row r="1577" spans="9:16" s="61" customFormat="1" hidden="1" x14ac:dyDescent="0.35">
      <c r="I1577" s="116"/>
      <c r="L1577" s="62"/>
      <c r="M1577" s="62"/>
      <c r="N1577" s="83"/>
      <c r="O1577" s="83"/>
      <c r="P1577" s="62"/>
    </row>
    <row r="1578" spans="9:16" s="61" customFormat="1" hidden="1" x14ac:dyDescent="0.35">
      <c r="I1578" s="116"/>
      <c r="L1578" s="62"/>
      <c r="M1578" s="62"/>
      <c r="N1578" s="83"/>
      <c r="O1578" s="83"/>
      <c r="P1578" s="62"/>
    </row>
    <row r="1579" spans="9:16" s="61" customFormat="1" hidden="1" x14ac:dyDescent="0.35">
      <c r="I1579" s="116"/>
      <c r="L1579" s="62"/>
      <c r="M1579" s="62"/>
      <c r="N1579" s="83"/>
      <c r="O1579" s="83"/>
      <c r="P1579" s="62"/>
    </row>
    <row r="1580" spans="9:16" s="61" customFormat="1" hidden="1" x14ac:dyDescent="0.35">
      <c r="I1580" s="116"/>
      <c r="L1580" s="62"/>
      <c r="M1580" s="62"/>
      <c r="N1580" s="83"/>
      <c r="O1580" s="83"/>
      <c r="P1580" s="62"/>
    </row>
    <row r="1581" spans="9:16" s="61" customFormat="1" hidden="1" x14ac:dyDescent="0.35">
      <c r="I1581" s="116"/>
      <c r="L1581" s="62"/>
      <c r="M1581" s="62"/>
      <c r="N1581" s="83"/>
      <c r="O1581" s="83"/>
      <c r="P1581" s="62"/>
    </row>
    <row r="1582" spans="9:16" s="61" customFormat="1" hidden="1" x14ac:dyDescent="0.35">
      <c r="I1582" s="116"/>
      <c r="L1582" s="62"/>
      <c r="M1582" s="62"/>
      <c r="N1582" s="83"/>
      <c r="O1582" s="83"/>
      <c r="P1582" s="62"/>
    </row>
    <row r="1583" spans="9:16" s="61" customFormat="1" hidden="1" x14ac:dyDescent="0.35">
      <c r="I1583" s="116"/>
      <c r="L1583" s="62"/>
      <c r="M1583" s="62"/>
      <c r="N1583" s="83"/>
      <c r="O1583" s="83"/>
      <c r="P1583" s="62"/>
    </row>
    <row r="1584" spans="9:16" s="61" customFormat="1" hidden="1" x14ac:dyDescent="0.35">
      <c r="I1584" s="116"/>
      <c r="L1584" s="62"/>
      <c r="M1584" s="62"/>
      <c r="N1584" s="83"/>
      <c r="O1584" s="83"/>
      <c r="P1584" s="62"/>
    </row>
    <row r="1585" spans="9:16" s="61" customFormat="1" hidden="1" x14ac:dyDescent="0.35">
      <c r="I1585" s="116"/>
      <c r="L1585" s="62"/>
      <c r="M1585" s="62"/>
      <c r="N1585" s="83"/>
      <c r="O1585" s="83"/>
      <c r="P1585" s="62"/>
    </row>
    <row r="1586" spans="9:16" s="61" customFormat="1" hidden="1" x14ac:dyDescent="0.35">
      <c r="I1586" s="116"/>
      <c r="L1586" s="62"/>
      <c r="M1586" s="62"/>
      <c r="N1586" s="83"/>
      <c r="O1586" s="83"/>
      <c r="P1586" s="62"/>
    </row>
    <row r="1587" spans="9:16" s="61" customFormat="1" hidden="1" x14ac:dyDescent="0.35">
      <c r="I1587" s="116"/>
      <c r="L1587" s="62"/>
      <c r="M1587" s="62"/>
      <c r="N1587" s="83"/>
      <c r="O1587" s="83"/>
      <c r="P1587" s="62"/>
    </row>
    <row r="1588" spans="9:16" s="61" customFormat="1" hidden="1" x14ac:dyDescent="0.35">
      <c r="I1588" s="116"/>
      <c r="L1588" s="62"/>
      <c r="M1588" s="62"/>
      <c r="N1588" s="83"/>
      <c r="O1588" s="83"/>
      <c r="P1588" s="62"/>
    </row>
    <row r="1589" spans="9:16" s="61" customFormat="1" hidden="1" x14ac:dyDescent="0.35">
      <c r="I1589" s="116"/>
      <c r="L1589" s="62"/>
      <c r="M1589" s="62"/>
      <c r="N1589" s="83"/>
      <c r="O1589" s="83"/>
      <c r="P1589" s="62"/>
    </row>
    <row r="1590" spans="9:16" s="61" customFormat="1" hidden="1" x14ac:dyDescent="0.35">
      <c r="I1590" s="116"/>
      <c r="L1590" s="62"/>
      <c r="M1590" s="62"/>
      <c r="N1590" s="83"/>
      <c r="O1590" s="83"/>
      <c r="P1590" s="62"/>
    </row>
    <row r="1591" spans="9:16" s="61" customFormat="1" hidden="1" x14ac:dyDescent="0.35">
      <c r="I1591" s="116"/>
      <c r="L1591" s="62"/>
      <c r="M1591" s="62"/>
      <c r="N1591" s="83"/>
      <c r="O1591" s="83"/>
      <c r="P1591" s="62"/>
    </row>
    <row r="1592" spans="9:16" s="61" customFormat="1" hidden="1" x14ac:dyDescent="0.35">
      <c r="I1592" s="116"/>
      <c r="L1592" s="62"/>
      <c r="M1592" s="62"/>
      <c r="N1592" s="83"/>
      <c r="O1592" s="83"/>
      <c r="P1592" s="62"/>
    </row>
    <row r="1593" spans="9:16" s="61" customFormat="1" hidden="1" x14ac:dyDescent="0.35">
      <c r="I1593" s="116"/>
      <c r="L1593" s="62"/>
      <c r="M1593" s="62"/>
      <c r="N1593" s="83"/>
      <c r="O1593" s="83"/>
      <c r="P1593" s="62"/>
    </row>
    <row r="1594" spans="9:16" s="61" customFormat="1" hidden="1" x14ac:dyDescent="0.35">
      <c r="I1594" s="116"/>
      <c r="L1594" s="62"/>
      <c r="M1594" s="62"/>
      <c r="N1594" s="83"/>
      <c r="O1594" s="83"/>
      <c r="P1594" s="62"/>
    </row>
    <row r="1595" spans="9:16" s="61" customFormat="1" hidden="1" x14ac:dyDescent="0.35">
      <c r="I1595" s="116"/>
      <c r="L1595" s="62"/>
      <c r="M1595" s="62"/>
      <c r="N1595" s="83"/>
      <c r="O1595" s="83"/>
      <c r="P1595" s="62"/>
    </row>
    <row r="1596" spans="9:16" s="61" customFormat="1" hidden="1" x14ac:dyDescent="0.35">
      <c r="I1596" s="116"/>
      <c r="L1596" s="62"/>
      <c r="M1596" s="62"/>
      <c r="N1596" s="83"/>
      <c r="O1596" s="83"/>
      <c r="P1596" s="62"/>
    </row>
    <row r="1597" spans="9:16" s="61" customFormat="1" hidden="1" x14ac:dyDescent="0.35">
      <c r="I1597" s="116"/>
      <c r="L1597" s="62"/>
      <c r="M1597" s="62"/>
      <c r="N1597" s="83"/>
      <c r="O1597" s="83"/>
      <c r="P1597" s="62"/>
    </row>
    <row r="1598" spans="9:16" s="61" customFormat="1" hidden="1" x14ac:dyDescent="0.35">
      <c r="I1598" s="116"/>
      <c r="L1598" s="62"/>
      <c r="M1598" s="62"/>
      <c r="N1598" s="83"/>
      <c r="O1598" s="83"/>
      <c r="P1598" s="62"/>
    </row>
    <row r="1599" spans="9:16" s="61" customFormat="1" hidden="1" x14ac:dyDescent="0.35">
      <c r="I1599" s="116"/>
      <c r="L1599" s="62"/>
      <c r="M1599" s="62"/>
      <c r="N1599" s="83"/>
      <c r="O1599" s="83"/>
      <c r="P1599" s="62"/>
    </row>
    <row r="1600" spans="9:16" s="61" customFormat="1" hidden="1" x14ac:dyDescent="0.35">
      <c r="I1600" s="116"/>
      <c r="L1600" s="62"/>
      <c r="M1600" s="62"/>
      <c r="N1600" s="83"/>
      <c r="O1600" s="83"/>
      <c r="P1600" s="62"/>
    </row>
    <row r="1601" spans="9:16" s="61" customFormat="1" hidden="1" x14ac:dyDescent="0.35">
      <c r="I1601" s="116"/>
      <c r="L1601" s="62"/>
      <c r="M1601" s="62"/>
      <c r="N1601" s="83"/>
      <c r="O1601" s="83"/>
      <c r="P1601" s="62"/>
    </row>
    <row r="1602" spans="9:16" s="61" customFormat="1" hidden="1" x14ac:dyDescent="0.35">
      <c r="I1602" s="116"/>
      <c r="L1602" s="62"/>
      <c r="M1602" s="62"/>
      <c r="N1602" s="83"/>
      <c r="O1602" s="83"/>
      <c r="P1602" s="62"/>
    </row>
    <row r="1603" spans="9:16" s="61" customFormat="1" hidden="1" x14ac:dyDescent="0.35">
      <c r="I1603" s="116"/>
      <c r="L1603" s="62"/>
      <c r="M1603" s="62"/>
      <c r="N1603" s="83"/>
      <c r="O1603" s="83"/>
      <c r="P1603" s="62"/>
    </row>
    <row r="1604" spans="9:16" s="61" customFormat="1" hidden="1" x14ac:dyDescent="0.35">
      <c r="I1604" s="116"/>
      <c r="L1604" s="62"/>
      <c r="M1604" s="62"/>
      <c r="N1604" s="83"/>
      <c r="O1604" s="83"/>
      <c r="P1604" s="62"/>
    </row>
    <row r="1605" spans="9:16" s="61" customFormat="1" hidden="1" x14ac:dyDescent="0.35">
      <c r="I1605" s="116"/>
      <c r="L1605" s="62"/>
      <c r="M1605" s="62"/>
      <c r="N1605" s="83"/>
      <c r="O1605" s="83"/>
      <c r="P1605" s="62"/>
    </row>
    <row r="1606" spans="9:16" s="61" customFormat="1" hidden="1" x14ac:dyDescent="0.35">
      <c r="I1606" s="116"/>
      <c r="L1606" s="62"/>
      <c r="M1606" s="62"/>
      <c r="N1606" s="83"/>
      <c r="O1606" s="83"/>
      <c r="P1606" s="62"/>
    </row>
    <row r="1607" spans="9:16" s="61" customFormat="1" hidden="1" x14ac:dyDescent="0.35">
      <c r="I1607" s="116"/>
      <c r="L1607" s="62"/>
      <c r="M1607" s="62"/>
      <c r="N1607" s="83"/>
      <c r="O1607" s="83"/>
      <c r="P1607" s="62"/>
    </row>
    <row r="1608" spans="9:16" s="61" customFormat="1" hidden="1" x14ac:dyDescent="0.35">
      <c r="I1608" s="116"/>
      <c r="L1608" s="62"/>
      <c r="M1608" s="62"/>
      <c r="N1608" s="83"/>
      <c r="O1608" s="83"/>
      <c r="P1608" s="62"/>
    </row>
    <row r="1609" spans="9:16" s="61" customFormat="1" hidden="1" x14ac:dyDescent="0.35">
      <c r="I1609" s="116"/>
      <c r="L1609" s="62"/>
      <c r="M1609" s="62"/>
      <c r="N1609" s="83"/>
      <c r="O1609" s="83"/>
      <c r="P1609" s="62"/>
    </row>
    <row r="1610" spans="9:16" s="61" customFormat="1" hidden="1" x14ac:dyDescent="0.35">
      <c r="I1610" s="116"/>
      <c r="L1610" s="62"/>
      <c r="M1610" s="62"/>
      <c r="N1610" s="83"/>
      <c r="O1610" s="83"/>
      <c r="P1610" s="62"/>
    </row>
    <row r="1611" spans="9:16" s="61" customFormat="1" hidden="1" x14ac:dyDescent="0.35">
      <c r="I1611" s="116"/>
      <c r="L1611" s="62"/>
      <c r="M1611" s="62"/>
      <c r="N1611" s="83"/>
      <c r="O1611" s="83"/>
      <c r="P1611" s="62"/>
    </row>
    <row r="1612" spans="9:16" s="61" customFormat="1" hidden="1" x14ac:dyDescent="0.35">
      <c r="I1612" s="116"/>
      <c r="L1612" s="62"/>
      <c r="M1612" s="62"/>
      <c r="N1612" s="83"/>
      <c r="O1612" s="83"/>
      <c r="P1612" s="62"/>
    </row>
    <row r="1613" spans="9:16" s="61" customFormat="1" hidden="1" x14ac:dyDescent="0.35">
      <c r="I1613" s="116"/>
      <c r="L1613" s="62"/>
      <c r="M1613" s="62"/>
      <c r="N1613" s="83"/>
      <c r="O1613" s="83"/>
      <c r="P1613" s="62"/>
    </row>
    <row r="1614" spans="9:16" s="61" customFormat="1" hidden="1" x14ac:dyDescent="0.35">
      <c r="I1614" s="116"/>
      <c r="L1614" s="62"/>
      <c r="M1614" s="62"/>
      <c r="N1614" s="83"/>
      <c r="O1614" s="83"/>
      <c r="P1614" s="62"/>
    </row>
    <row r="1615" spans="9:16" s="61" customFormat="1" hidden="1" x14ac:dyDescent="0.35">
      <c r="I1615" s="116"/>
      <c r="L1615" s="62"/>
      <c r="M1615" s="62"/>
      <c r="N1615" s="83"/>
      <c r="O1615" s="83"/>
      <c r="P1615" s="62"/>
    </row>
    <row r="1616" spans="9:16" s="61" customFormat="1" hidden="1" x14ac:dyDescent="0.35">
      <c r="I1616" s="116"/>
      <c r="L1616" s="62"/>
      <c r="M1616" s="62"/>
      <c r="N1616" s="83"/>
      <c r="O1616" s="83"/>
      <c r="P1616" s="62"/>
    </row>
    <row r="1617" spans="9:16" s="61" customFormat="1" hidden="1" x14ac:dyDescent="0.35">
      <c r="I1617" s="116"/>
      <c r="L1617" s="62"/>
      <c r="M1617" s="62"/>
      <c r="N1617" s="83"/>
      <c r="O1617" s="83"/>
      <c r="P1617" s="62"/>
    </row>
    <row r="1618" spans="9:16" s="61" customFormat="1" hidden="1" x14ac:dyDescent="0.35">
      <c r="I1618" s="116"/>
      <c r="L1618" s="62"/>
      <c r="M1618" s="62"/>
      <c r="N1618" s="83"/>
      <c r="O1618" s="83"/>
      <c r="P1618" s="62"/>
    </row>
    <row r="1619" spans="9:16" s="61" customFormat="1" hidden="1" x14ac:dyDescent="0.35">
      <c r="I1619" s="116"/>
      <c r="L1619" s="62"/>
      <c r="M1619" s="62"/>
      <c r="N1619" s="83"/>
      <c r="O1619" s="83"/>
      <c r="P1619" s="62"/>
    </row>
    <row r="1620" spans="9:16" s="61" customFormat="1" hidden="1" x14ac:dyDescent="0.35">
      <c r="I1620" s="116"/>
      <c r="L1620" s="62"/>
      <c r="M1620" s="62"/>
      <c r="N1620" s="83"/>
      <c r="O1620" s="83"/>
      <c r="P1620" s="62"/>
    </row>
    <row r="1621" spans="9:16" s="61" customFormat="1" hidden="1" x14ac:dyDescent="0.35">
      <c r="I1621" s="116"/>
      <c r="L1621" s="62"/>
      <c r="M1621" s="62"/>
      <c r="N1621" s="83"/>
      <c r="O1621" s="83"/>
      <c r="P1621" s="62"/>
    </row>
    <row r="1622" spans="9:16" s="61" customFormat="1" hidden="1" x14ac:dyDescent="0.35">
      <c r="I1622" s="116"/>
      <c r="L1622" s="62"/>
      <c r="M1622" s="62"/>
      <c r="N1622" s="83"/>
      <c r="O1622" s="83"/>
      <c r="P1622" s="62"/>
    </row>
    <row r="1623" spans="9:16" s="61" customFormat="1" hidden="1" x14ac:dyDescent="0.35">
      <c r="I1623" s="116"/>
      <c r="L1623" s="62"/>
      <c r="M1623" s="62"/>
      <c r="N1623" s="83"/>
      <c r="O1623" s="83"/>
      <c r="P1623" s="62"/>
    </row>
    <row r="1624" spans="9:16" s="61" customFormat="1" hidden="1" x14ac:dyDescent="0.35">
      <c r="I1624" s="116"/>
      <c r="L1624" s="62"/>
      <c r="M1624" s="62"/>
      <c r="N1624" s="83"/>
      <c r="O1624" s="83"/>
      <c r="P1624" s="62"/>
    </row>
    <row r="1625" spans="9:16" s="61" customFormat="1" hidden="1" x14ac:dyDescent="0.35">
      <c r="I1625" s="116"/>
      <c r="L1625" s="62"/>
      <c r="M1625" s="62"/>
      <c r="N1625" s="83"/>
      <c r="O1625" s="83"/>
      <c r="P1625" s="62"/>
    </row>
    <row r="1626" spans="9:16" s="61" customFormat="1" hidden="1" x14ac:dyDescent="0.35">
      <c r="I1626" s="116"/>
      <c r="L1626" s="62"/>
      <c r="M1626" s="62"/>
      <c r="N1626" s="83"/>
      <c r="O1626" s="83"/>
      <c r="P1626" s="62"/>
    </row>
    <row r="1627" spans="9:16" s="61" customFormat="1" hidden="1" x14ac:dyDescent="0.35">
      <c r="I1627" s="116"/>
      <c r="L1627" s="62"/>
      <c r="M1627" s="62"/>
      <c r="N1627" s="83"/>
      <c r="O1627" s="83"/>
      <c r="P1627" s="62"/>
    </row>
    <row r="1628" spans="9:16" s="61" customFormat="1" hidden="1" x14ac:dyDescent="0.35">
      <c r="I1628" s="116"/>
      <c r="L1628" s="62"/>
      <c r="M1628" s="62"/>
      <c r="N1628" s="83"/>
      <c r="O1628" s="83"/>
      <c r="P1628" s="62"/>
    </row>
    <row r="1629" spans="9:16" s="61" customFormat="1" hidden="1" x14ac:dyDescent="0.35">
      <c r="I1629" s="116"/>
      <c r="L1629" s="62"/>
      <c r="M1629" s="62"/>
      <c r="N1629" s="83"/>
      <c r="O1629" s="83"/>
      <c r="P1629" s="62"/>
    </row>
    <row r="1630" spans="9:16" s="61" customFormat="1" hidden="1" x14ac:dyDescent="0.35">
      <c r="I1630" s="116"/>
      <c r="L1630" s="62"/>
      <c r="M1630" s="62"/>
      <c r="N1630" s="83"/>
      <c r="O1630" s="83"/>
      <c r="P1630" s="62"/>
    </row>
    <row r="1631" spans="9:16" s="61" customFormat="1" hidden="1" x14ac:dyDescent="0.35">
      <c r="I1631" s="116"/>
      <c r="L1631" s="62"/>
      <c r="M1631" s="62"/>
      <c r="N1631" s="83"/>
      <c r="O1631" s="83"/>
      <c r="P1631" s="62"/>
    </row>
    <row r="1632" spans="9:16" s="61" customFormat="1" hidden="1" x14ac:dyDescent="0.35">
      <c r="I1632" s="116"/>
      <c r="L1632" s="62"/>
      <c r="M1632" s="62"/>
      <c r="N1632" s="83"/>
      <c r="O1632" s="83"/>
      <c r="P1632" s="62"/>
    </row>
    <row r="1633" spans="9:16" s="61" customFormat="1" hidden="1" x14ac:dyDescent="0.35">
      <c r="I1633" s="116"/>
      <c r="L1633" s="62"/>
      <c r="M1633" s="62"/>
      <c r="N1633" s="83"/>
      <c r="O1633" s="83"/>
      <c r="P1633" s="62"/>
    </row>
    <row r="1634" spans="9:16" s="61" customFormat="1" hidden="1" x14ac:dyDescent="0.35">
      <c r="I1634" s="116"/>
      <c r="L1634" s="62"/>
      <c r="M1634" s="62"/>
      <c r="N1634" s="83"/>
      <c r="O1634" s="83"/>
      <c r="P1634" s="62"/>
    </row>
    <row r="1635" spans="9:16" s="61" customFormat="1" hidden="1" x14ac:dyDescent="0.35">
      <c r="I1635" s="116"/>
      <c r="L1635" s="62"/>
      <c r="M1635" s="62"/>
      <c r="N1635" s="83"/>
      <c r="O1635" s="83"/>
      <c r="P1635" s="62"/>
    </row>
    <row r="1636" spans="9:16" s="61" customFormat="1" hidden="1" x14ac:dyDescent="0.35">
      <c r="I1636" s="116"/>
      <c r="L1636" s="62"/>
      <c r="M1636" s="62"/>
      <c r="N1636" s="83"/>
      <c r="O1636" s="83"/>
      <c r="P1636" s="62"/>
    </row>
    <row r="1637" spans="9:16" s="61" customFormat="1" hidden="1" x14ac:dyDescent="0.35">
      <c r="I1637" s="116"/>
      <c r="L1637" s="62"/>
      <c r="M1637" s="62"/>
      <c r="N1637" s="83"/>
      <c r="O1637" s="83"/>
      <c r="P1637" s="62"/>
    </row>
    <row r="1638" spans="9:16" s="61" customFormat="1" hidden="1" x14ac:dyDescent="0.35">
      <c r="I1638" s="116"/>
      <c r="L1638" s="62"/>
      <c r="M1638" s="62"/>
      <c r="N1638" s="83"/>
      <c r="O1638" s="83"/>
      <c r="P1638" s="62"/>
    </row>
    <row r="1639" spans="9:16" s="61" customFormat="1" hidden="1" x14ac:dyDescent="0.35">
      <c r="I1639" s="116"/>
      <c r="L1639" s="62"/>
      <c r="M1639" s="62"/>
      <c r="N1639" s="83"/>
      <c r="O1639" s="83"/>
      <c r="P1639" s="62"/>
    </row>
    <row r="1640" spans="9:16" s="61" customFormat="1" hidden="1" x14ac:dyDescent="0.35">
      <c r="I1640" s="116"/>
      <c r="L1640" s="62"/>
      <c r="M1640" s="62"/>
      <c r="N1640" s="83"/>
      <c r="O1640" s="83"/>
      <c r="P1640" s="62"/>
    </row>
    <row r="1641" spans="9:16" s="61" customFormat="1" hidden="1" x14ac:dyDescent="0.35">
      <c r="I1641" s="116"/>
      <c r="L1641" s="62"/>
      <c r="M1641" s="62"/>
      <c r="N1641" s="83"/>
      <c r="O1641" s="83"/>
      <c r="P1641" s="62"/>
    </row>
    <row r="1642" spans="9:16" s="61" customFormat="1" hidden="1" x14ac:dyDescent="0.35">
      <c r="I1642" s="116"/>
      <c r="L1642" s="62"/>
      <c r="M1642" s="62"/>
      <c r="N1642" s="83"/>
      <c r="O1642" s="83"/>
      <c r="P1642" s="62"/>
    </row>
    <row r="1643" spans="9:16" s="61" customFormat="1" hidden="1" x14ac:dyDescent="0.35">
      <c r="I1643" s="116"/>
      <c r="L1643" s="62"/>
      <c r="M1643" s="62"/>
      <c r="N1643" s="83"/>
      <c r="O1643" s="83"/>
      <c r="P1643" s="62"/>
    </row>
    <row r="1644" spans="9:16" s="61" customFormat="1" hidden="1" x14ac:dyDescent="0.35">
      <c r="I1644" s="116"/>
      <c r="L1644" s="62"/>
      <c r="M1644" s="62"/>
      <c r="N1644" s="83"/>
      <c r="O1644" s="83"/>
      <c r="P1644" s="62"/>
    </row>
    <row r="1645" spans="9:16" s="61" customFormat="1" hidden="1" x14ac:dyDescent="0.35">
      <c r="I1645" s="116"/>
      <c r="L1645" s="62"/>
      <c r="M1645" s="62"/>
      <c r="N1645" s="83"/>
      <c r="O1645" s="83"/>
      <c r="P1645" s="62"/>
    </row>
    <row r="1646" spans="9:16" s="61" customFormat="1" hidden="1" x14ac:dyDescent="0.35">
      <c r="I1646" s="116"/>
      <c r="L1646" s="62"/>
      <c r="M1646" s="62"/>
      <c r="N1646" s="83"/>
      <c r="O1646" s="83"/>
      <c r="P1646" s="62"/>
    </row>
    <row r="1647" spans="9:16" s="61" customFormat="1" hidden="1" x14ac:dyDescent="0.35">
      <c r="I1647" s="116"/>
      <c r="L1647" s="62"/>
      <c r="M1647" s="62"/>
      <c r="N1647" s="83"/>
      <c r="O1647" s="83"/>
      <c r="P1647" s="62"/>
    </row>
    <row r="1648" spans="9:16" s="61" customFormat="1" hidden="1" x14ac:dyDescent="0.35">
      <c r="I1648" s="116"/>
      <c r="L1648" s="62"/>
      <c r="M1648" s="62"/>
      <c r="N1648" s="83"/>
      <c r="O1648" s="83"/>
      <c r="P1648" s="62"/>
    </row>
    <row r="1649" spans="9:16" s="61" customFormat="1" hidden="1" x14ac:dyDescent="0.35">
      <c r="I1649" s="116"/>
      <c r="L1649" s="62"/>
      <c r="M1649" s="62"/>
      <c r="N1649" s="83"/>
      <c r="O1649" s="83"/>
      <c r="P1649" s="62"/>
    </row>
    <row r="1650" spans="9:16" s="61" customFormat="1" hidden="1" x14ac:dyDescent="0.35">
      <c r="I1650" s="116"/>
      <c r="L1650" s="62"/>
      <c r="M1650" s="62"/>
      <c r="N1650" s="83"/>
      <c r="O1650" s="83"/>
      <c r="P1650" s="62"/>
    </row>
    <row r="1651" spans="9:16" s="61" customFormat="1" hidden="1" x14ac:dyDescent="0.35">
      <c r="I1651" s="116"/>
      <c r="L1651" s="62"/>
      <c r="M1651" s="62"/>
      <c r="N1651" s="83"/>
      <c r="O1651" s="83"/>
      <c r="P1651" s="62"/>
    </row>
    <row r="1652" spans="9:16" s="61" customFormat="1" hidden="1" x14ac:dyDescent="0.35">
      <c r="I1652" s="116"/>
      <c r="L1652" s="62"/>
      <c r="M1652" s="62"/>
      <c r="N1652" s="83"/>
      <c r="O1652" s="83"/>
      <c r="P1652" s="62"/>
    </row>
    <row r="1653" spans="9:16" s="61" customFormat="1" hidden="1" x14ac:dyDescent="0.35">
      <c r="I1653" s="116"/>
      <c r="L1653" s="62"/>
      <c r="M1653" s="62"/>
      <c r="N1653" s="83"/>
      <c r="O1653" s="83"/>
      <c r="P1653" s="62"/>
    </row>
    <row r="1654" spans="9:16" s="61" customFormat="1" hidden="1" x14ac:dyDescent="0.35">
      <c r="I1654" s="116"/>
      <c r="L1654" s="62"/>
      <c r="M1654" s="62"/>
      <c r="N1654" s="83"/>
      <c r="O1654" s="83"/>
      <c r="P1654" s="62"/>
    </row>
    <row r="1655" spans="9:16" s="61" customFormat="1" hidden="1" x14ac:dyDescent="0.35">
      <c r="I1655" s="116"/>
      <c r="L1655" s="62"/>
      <c r="M1655" s="62"/>
      <c r="N1655" s="83"/>
      <c r="O1655" s="83"/>
      <c r="P1655" s="62"/>
    </row>
    <row r="1656" spans="9:16" s="61" customFormat="1" hidden="1" x14ac:dyDescent="0.35">
      <c r="I1656" s="116"/>
      <c r="L1656" s="62"/>
      <c r="M1656" s="62"/>
      <c r="N1656" s="83"/>
      <c r="O1656" s="83"/>
      <c r="P1656" s="62"/>
    </row>
    <row r="1657" spans="9:16" s="61" customFormat="1" hidden="1" x14ac:dyDescent="0.35">
      <c r="I1657" s="116"/>
      <c r="L1657" s="62"/>
      <c r="M1657" s="62"/>
      <c r="N1657" s="83"/>
      <c r="O1657" s="83"/>
      <c r="P1657" s="62"/>
    </row>
    <row r="1658" spans="9:16" s="61" customFormat="1" hidden="1" x14ac:dyDescent="0.35">
      <c r="I1658" s="116"/>
      <c r="L1658" s="62"/>
      <c r="M1658" s="62"/>
      <c r="N1658" s="83"/>
      <c r="O1658" s="83"/>
      <c r="P1658" s="62"/>
    </row>
    <row r="1659" spans="9:16" s="61" customFormat="1" hidden="1" x14ac:dyDescent="0.35">
      <c r="I1659" s="116"/>
      <c r="L1659" s="62"/>
      <c r="M1659" s="62"/>
      <c r="N1659" s="83"/>
      <c r="O1659" s="83"/>
      <c r="P1659" s="62"/>
    </row>
    <row r="1660" spans="9:16" s="61" customFormat="1" hidden="1" x14ac:dyDescent="0.35">
      <c r="I1660" s="116"/>
      <c r="L1660" s="62"/>
      <c r="M1660" s="62"/>
      <c r="N1660" s="83"/>
      <c r="O1660" s="83"/>
      <c r="P1660" s="62"/>
    </row>
    <row r="1661" spans="9:16" s="61" customFormat="1" hidden="1" x14ac:dyDescent="0.35">
      <c r="I1661" s="116"/>
      <c r="L1661" s="62"/>
      <c r="M1661" s="62"/>
      <c r="N1661" s="83"/>
      <c r="O1661" s="83"/>
      <c r="P1661" s="62"/>
    </row>
    <row r="1662" spans="9:16" s="61" customFormat="1" hidden="1" x14ac:dyDescent="0.35">
      <c r="I1662" s="116"/>
      <c r="L1662" s="62"/>
      <c r="M1662" s="62"/>
      <c r="N1662" s="83"/>
      <c r="O1662" s="83"/>
      <c r="P1662" s="62"/>
    </row>
    <row r="1663" spans="9:16" s="61" customFormat="1" hidden="1" x14ac:dyDescent="0.35">
      <c r="I1663" s="116"/>
      <c r="L1663" s="62"/>
      <c r="M1663" s="62"/>
      <c r="N1663" s="83"/>
      <c r="O1663" s="83"/>
      <c r="P1663" s="62"/>
    </row>
    <row r="1664" spans="9:16" s="61" customFormat="1" hidden="1" x14ac:dyDescent="0.35">
      <c r="I1664" s="116"/>
      <c r="L1664" s="62"/>
      <c r="M1664" s="62"/>
      <c r="N1664" s="83"/>
      <c r="O1664" s="83"/>
      <c r="P1664" s="62"/>
    </row>
    <row r="1665" spans="9:16" s="61" customFormat="1" hidden="1" x14ac:dyDescent="0.35">
      <c r="I1665" s="116"/>
      <c r="L1665" s="62"/>
      <c r="M1665" s="62"/>
      <c r="N1665" s="83"/>
      <c r="O1665" s="83"/>
      <c r="P1665" s="62"/>
    </row>
    <row r="1666" spans="9:16" s="61" customFormat="1" hidden="1" x14ac:dyDescent="0.35">
      <c r="I1666" s="116"/>
      <c r="L1666" s="62"/>
      <c r="M1666" s="62"/>
      <c r="N1666" s="83"/>
      <c r="O1666" s="83"/>
      <c r="P1666" s="62"/>
    </row>
    <row r="1667" spans="9:16" s="61" customFormat="1" hidden="1" x14ac:dyDescent="0.35">
      <c r="I1667" s="116"/>
      <c r="L1667" s="62"/>
      <c r="M1667" s="62"/>
      <c r="N1667" s="83"/>
      <c r="O1667" s="83"/>
      <c r="P1667" s="62"/>
    </row>
    <row r="1668" spans="9:16" s="61" customFormat="1" hidden="1" x14ac:dyDescent="0.35">
      <c r="I1668" s="116"/>
      <c r="L1668" s="62"/>
      <c r="M1668" s="62"/>
      <c r="N1668" s="83"/>
      <c r="O1668" s="83"/>
      <c r="P1668" s="62"/>
    </row>
    <row r="1669" spans="9:16" s="61" customFormat="1" hidden="1" x14ac:dyDescent="0.35">
      <c r="I1669" s="116"/>
      <c r="L1669" s="62"/>
      <c r="M1669" s="62"/>
      <c r="N1669" s="83"/>
      <c r="O1669" s="83"/>
      <c r="P1669" s="62"/>
    </row>
    <row r="1670" spans="9:16" s="61" customFormat="1" hidden="1" x14ac:dyDescent="0.35">
      <c r="I1670" s="116"/>
      <c r="L1670" s="62"/>
      <c r="M1670" s="62"/>
      <c r="N1670" s="83"/>
      <c r="O1670" s="83"/>
      <c r="P1670" s="62"/>
    </row>
    <row r="1671" spans="9:16" s="61" customFormat="1" hidden="1" x14ac:dyDescent="0.35">
      <c r="I1671" s="116"/>
      <c r="L1671" s="62"/>
      <c r="M1671" s="62"/>
      <c r="N1671" s="83"/>
      <c r="O1671" s="83"/>
      <c r="P1671" s="62"/>
    </row>
    <row r="1672" spans="9:16" s="61" customFormat="1" hidden="1" x14ac:dyDescent="0.35">
      <c r="I1672" s="116"/>
      <c r="L1672" s="62"/>
      <c r="M1672" s="62"/>
      <c r="N1672" s="83"/>
      <c r="O1672" s="83"/>
      <c r="P1672" s="62"/>
    </row>
    <row r="1673" spans="9:16" s="61" customFormat="1" hidden="1" x14ac:dyDescent="0.35">
      <c r="I1673" s="116"/>
      <c r="L1673" s="62"/>
      <c r="M1673" s="62"/>
      <c r="N1673" s="83"/>
      <c r="O1673" s="83"/>
      <c r="P1673" s="62"/>
    </row>
    <row r="1674" spans="9:16" s="61" customFormat="1" hidden="1" x14ac:dyDescent="0.35">
      <c r="I1674" s="116"/>
      <c r="L1674" s="62"/>
      <c r="M1674" s="62"/>
      <c r="N1674" s="83"/>
      <c r="O1674" s="83"/>
      <c r="P1674" s="62"/>
    </row>
    <row r="1675" spans="9:16" s="61" customFormat="1" hidden="1" x14ac:dyDescent="0.35">
      <c r="I1675" s="116"/>
      <c r="L1675" s="62"/>
      <c r="M1675" s="62"/>
      <c r="N1675" s="83"/>
      <c r="O1675" s="83"/>
      <c r="P1675" s="62"/>
    </row>
    <row r="1676" spans="9:16" s="61" customFormat="1" hidden="1" x14ac:dyDescent="0.35">
      <c r="I1676" s="116"/>
      <c r="L1676" s="62"/>
      <c r="M1676" s="62"/>
      <c r="N1676" s="83"/>
      <c r="O1676" s="83"/>
      <c r="P1676" s="62"/>
    </row>
    <row r="1677" spans="9:16" s="61" customFormat="1" hidden="1" x14ac:dyDescent="0.35">
      <c r="I1677" s="116"/>
      <c r="L1677" s="62"/>
      <c r="M1677" s="62"/>
      <c r="N1677" s="83"/>
      <c r="O1677" s="83"/>
      <c r="P1677" s="62"/>
    </row>
    <row r="1678" spans="9:16" s="61" customFormat="1" hidden="1" x14ac:dyDescent="0.35">
      <c r="I1678" s="116"/>
      <c r="L1678" s="62"/>
      <c r="M1678" s="62"/>
      <c r="N1678" s="83"/>
      <c r="O1678" s="83"/>
      <c r="P1678" s="62"/>
    </row>
    <row r="1679" spans="9:16" s="61" customFormat="1" hidden="1" x14ac:dyDescent="0.35">
      <c r="I1679" s="116"/>
      <c r="L1679" s="62"/>
      <c r="M1679" s="62"/>
      <c r="N1679" s="83"/>
      <c r="O1679" s="83"/>
      <c r="P1679" s="62"/>
    </row>
    <row r="1680" spans="9:16" s="61" customFormat="1" hidden="1" x14ac:dyDescent="0.35">
      <c r="I1680" s="116"/>
      <c r="L1680" s="62"/>
      <c r="M1680" s="62"/>
      <c r="N1680" s="83"/>
      <c r="O1680" s="83"/>
      <c r="P1680" s="62"/>
    </row>
    <row r="1681" spans="9:16" s="61" customFormat="1" hidden="1" x14ac:dyDescent="0.35">
      <c r="I1681" s="116"/>
      <c r="L1681" s="62"/>
      <c r="M1681" s="62"/>
      <c r="N1681" s="83"/>
      <c r="O1681" s="83"/>
      <c r="P1681" s="62"/>
    </row>
    <row r="1682" spans="9:16" s="61" customFormat="1" hidden="1" x14ac:dyDescent="0.35">
      <c r="I1682" s="116"/>
      <c r="L1682" s="62"/>
      <c r="M1682" s="62"/>
      <c r="N1682" s="83"/>
      <c r="O1682" s="83"/>
      <c r="P1682" s="62"/>
    </row>
    <row r="1683" spans="9:16" s="61" customFormat="1" hidden="1" x14ac:dyDescent="0.35">
      <c r="I1683" s="116"/>
      <c r="L1683" s="62"/>
      <c r="M1683" s="62"/>
      <c r="N1683" s="83"/>
      <c r="O1683" s="83"/>
      <c r="P1683" s="62"/>
    </row>
    <row r="1684" spans="9:16" s="61" customFormat="1" hidden="1" x14ac:dyDescent="0.35">
      <c r="I1684" s="116"/>
      <c r="L1684" s="62"/>
      <c r="M1684" s="62"/>
      <c r="N1684" s="83"/>
      <c r="O1684" s="83"/>
      <c r="P1684" s="62"/>
    </row>
    <row r="1685" spans="9:16" s="61" customFormat="1" hidden="1" x14ac:dyDescent="0.35">
      <c r="I1685" s="116"/>
      <c r="L1685" s="62"/>
      <c r="M1685" s="62"/>
      <c r="N1685" s="83"/>
      <c r="O1685" s="83"/>
      <c r="P1685" s="62"/>
    </row>
    <row r="1686" spans="9:16" s="61" customFormat="1" hidden="1" x14ac:dyDescent="0.35">
      <c r="I1686" s="116"/>
      <c r="L1686" s="62"/>
      <c r="M1686" s="62"/>
      <c r="N1686" s="83"/>
      <c r="O1686" s="83"/>
      <c r="P1686" s="62"/>
    </row>
    <row r="1687" spans="9:16" s="61" customFormat="1" hidden="1" x14ac:dyDescent="0.35">
      <c r="I1687" s="116"/>
      <c r="L1687" s="62"/>
      <c r="M1687" s="62"/>
      <c r="N1687" s="83"/>
      <c r="O1687" s="83"/>
      <c r="P1687" s="62"/>
    </row>
    <row r="1688" spans="9:16" s="61" customFormat="1" hidden="1" x14ac:dyDescent="0.35">
      <c r="I1688" s="116"/>
      <c r="L1688" s="62"/>
      <c r="M1688" s="62"/>
      <c r="N1688" s="83"/>
      <c r="O1688" s="83"/>
      <c r="P1688" s="62"/>
    </row>
    <row r="1689" spans="9:16" s="61" customFormat="1" hidden="1" x14ac:dyDescent="0.35">
      <c r="I1689" s="116"/>
      <c r="L1689" s="62"/>
      <c r="M1689" s="62"/>
      <c r="N1689" s="83"/>
      <c r="O1689" s="83"/>
      <c r="P1689" s="62"/>
    </row>
    <row r="1690" spans="9:16" s="61" customFormat="1" hidden="1" x14ac:dyDescent="0.35">
      <c r="I1690" s="116"/>
      <c r="L1690" s="62"/>
      <c r="M1690" s="62"/>
      <c r="N1690" s="83"/>
      <c r="O1690" s="83"/>
      <c r="P1690" s="62"/>
    </row>
    <row r="1691" spans="9:16" s="61" customFormat="1" hidden="1" x14ac:dyDescent="0.35">
      <c r="I1691" s="116"/>
      <c r="L1691" s="62"/>
      <c r="M1691" s="62"/>
      <c r="N1691" s="83"/>
      <c r="O1691" s="83"/>
      <c r="P1691" s="62"/>
    </row>
    <row r="1692" spans="9:16" s="61" customFormat="1" hidden="1" x14ac:dyDescent="0.35">
      <c r="I1692" s="116"/>
      <c r="L1692" s="62"/>
      <c r="M1692" s="62"/>
      <c r="N1692" s="83"/>
      <c r="O1692" s="83"/>
      <c r="P1692" s="62"/>
    </row>
    <row r="1693" spans="9:16" s="61" customFormat="1" hidden="1" x14ac:dyDescent="0.35">
      <c r="I1693" s="116"/>
      <c r="L1693" s="62"/>
      <c r="M1693" s="62"/>
      <c r="N1693" s="83"/>
      <c r="O1693" s="83"/>
      <c r="P1693" s="62"/>
    </row>
    <row r="1694" spans="9:16" s="61" customFormat="1" hidden="1" x14ac:dyDescent="0.35">
      <c r="I1694" s="116"/>
      <c r="L1694" s="62"/>
      <c r="M1694" s="62"/>
      <c r="N1694" s="83"/>
      <c r="O1694" s="83"/>
      <c r="P1694" s="62"/>
    </row>
    <row r="1695" spans="9:16" s="61" customFormat="1" hidden="1" x14ac:dyDescent="0.35">
      <c r="I1695" s="116"/>
      <c r="L1695" s="62"/>
      <c r="M1695" s="62"/>
      <c r="N1695" s="83"/>
      <c r="O1695" s="83"/>
      <c r="P1695" s="62"/>
    </row>
    <row r="1696" spans="9:16" s="61" customFormat="1" hidden="1" x14ac:dyDescent="0.35">
      <c r="I1696" s="116"/>
      <c r="L1696" s="62"/>
      <c r="M1696" s="62"/>
      <c r="N1696" s="83"/>
      <c r="O1696" s="83"/>
      <c r="P1696" s="62"/>
    </row>
    <row r="1697" spans="9:16" s="61" customFormat="1" hidden="1" x14ac:dyDescent="0.35">
      <c r="I1697" s="116"/>
      <c r="L1697" s="62"/>
      <c r="M1697" s="62"/>
      <c r="N1697" s="83"/>
      <c r="O1697" s="83"/>
      <c r="P1697" s="62"/>
    </row>
    <row r="1698" spans="9:16" s="61" customFormat="1" hidden="1" x14ac:dyDescent="0.35">
      <c r="I1698" s="116"/>
      <c r="L1698" s="62"/>
      <c r="M1698" s="62"/>
      <c r="N1698" s="83"/>
      <c r="O1698" s="83"/>
      <c r="P1698" s="62"/>
    </row>
    <row r="1699" spans="9:16" s="61" customFormat="1" hidden="1" x14ac:dyDescent="0.35">
      <c r="I1699" s="116"/>
      <c r="L1699" s="62"/>
      <c r="M1699" s="62"/>
      <c r="N1699" s="83"/>
      <c r="O1699" s="83"/>
      <c r="P1699" s="62"/>
    </row>
    <row r="1700" spans="9:16" s="61" customFormat="1" hidden="1" x14ac:dyDescent="0.35">
      <c r="I1700" s="116"/>
      <c r="L1700" s="62"/>
      <c r="M1700" s="62"/>
      <c r="N1700" s="83"/>
      <c r="O1700" s="83"/>
      <c r="P1700" s="62"/>
    </row>
    <row r="1701" spans="9:16" s="61" customFormat="1" hidden="1" x14ac:dyDescent="0.35">
      <c r="I1701" s="116"/>
      <c r="L1701" s="62"/>
      <c r="M1701" s="62"/>
      <c r="N1701" s="83"/>
      <c r="O1701" s="83"/>
      <c r="P1701" s="62"/>
    </row>
    <row r="1702" spans="9:16" s="61" customFormat="1" hidden="1" x14ac:dyDescent="0.35">
      <c r="I1702" s="116"/>
      <c r="L1702" s="62"/>
      <c r="M1702" s="62"/>
      <c r="N1702" s="83"/>
      <c r="O1702" s="83"/>
      <c r="P1702" s="62"/>
    </row>
    <row r="1703" spans="9:16" s="61" customFormat="1" hidden="1" x14ac:dyDescent="0.35">
      <c r="I1703" s="116"/>
      <c r="L1703" s="62"/>
      <c r="M1703" s="62"/>
      <c r="N1703" s="83"/>
      <c r="O1703" s="83"/>
      <c r="P1703" s="62"/>
    </row>
    <row r="1704" spans="9:16" s="61" customFormat="1" hidden="1" x14ac:dyDescent="0.35">
      <c r="I1704" s="116"/>
      <c r="L1704" s="62"/>
      <c r="M1704" s="62"/>
      <c r="N1704" s="83"/>
      <c r="O1704" s="83"/>
      <c r="P1704" s="62"/>
    </row>
    <row r="1705" spans="9:16" s="61" customFormat="1" hidden="1" x14ac:dyDescent="0.35">
      <c r="I1705" s="116"/>
      <c r="L1705" s="62"/>
      <c r="M1705" s="62"/>
      <c r="N1705" s="83"/>
      <c r="O1705" s="83"/>
      <c r="P1705" s="62"/>
    </row>
    <row r="1706" spans="9:16" s="61" customFormat="1" hidden="1" x14ac:dyDescent="0.35">
      <c r="I1706" s="116"/>
      <c r="L1706" s="62"/>
      <c r="M1706" s="62"/>
      <c r="N1706" s="83"/>
      <c r="O1706" s="83"/>
      <c r="P1706" s="62"/>
    </row>
    <row r="1707" spans="9:16" s="61" customFormat="1" hidden="1" x14ac:dyDescent="0.35">
      <c r="I1707" s="116"/>
      <c r="L1707" s="62"/>
      <c r="M1707" s="62"/>
      <c r="N1707" s="83"/>
      <c r="O1707" s="83"/>
      <c r="P1707" s="62"/>
    </row>
    <row r="1708" spans="9:16" s="61" customFormat="1" hidden="1" x14ac:dyDescent="0.35">
      <c r="I1708" s="116"/>
      <c r="L1708" s="62"/>
      <c r="M1708" s="62"/>
      <c r="N1708" s="83"/>
      <c r="O1708" s="83"/>
      <c r="P1708" s="62"/>
    </row>
    <row r="1709" spans="9:16" s="61" customFormat="1" hidden="1" x14ac:dyDescent="0.35">
      <c r="I1709" s="116"/>
      <c r="L1709" s="62"/>
      <c r="M1709" s="62"/>
      <c r="N1709" s="83"/>
      <c r="O1709" s="83"/>
      <c r="P1709" s="62"/>
    </row>
    <row r="1710" spans="9:16" s="61" customFormat="1" hidden="1" x14ac:dyDescent="0.35">
      <c r="I1710" s="116"/>
      <c r="L1710" s="62"/>
      <c r="M1710" s="62"/>
      <c r="N1710" s="83"/>
      <c r="O1710" s="83"/>
      <c r="P1710" s="62"/>
    </row>
    <row r="1711" spans="9:16" s="61" customFormat="1" hidden="1" x14ac:dyDescent="0.35">
      <c r="I1711" s="116"/>
      <c r="L1711" s="62"/>
      <c r="M1711" s="62"/>
      <c r="N1711" s="83"/>
      <c r="O1711" s="83"/>
      <c r="P1711" s="62"/>
    </row>
    <row r="1712" spans="9:16" s="61" customFormat="1" hidden="1" x14ac:dyDescent="0.35">
      <c r="I1712" s="116"/>
      <c r="L1712" s="62"/>
      <c r="M1712" s="62"/>
      <c r="N1712" s="83"/>
      <c r="O1712" s="83"/>
      <c r="P1712" s="62"/>
    </row>
    <row r="1713" spans="9:16" s="61" customFormat="1" hidden="1" x14ac:dyDescent="0.35">
      <c r="I1713" s="116"/>
      <c r="L1713" s="62"/>
      <c r="M1713" s="62"/>
      <c r="N1713" s="83"/>
      <c r="O1713" s="83"/>
      <c r="P1713" s="62"/>
    </row>
    <row r="1714" spans="9:16" s="61" customFormat="1" hidden="1" x14ac:dyDescent="0.35">
      <c r="I1714" s="116"/>
      <c r="L1714" s="62"/>
      <c r="M1714" s="62"/>
      <c r="N1714" s="83"/>
      <c r="O1714" s="83"/>
      <c r="P1714" s="62"/>
    </row>
    <row r="1715" spans="9:16" s="61" customFormat="1" hidden="1" x14ac:dyDescent="0.35">
      <c r="I1715" s="116"/>
      <c r="L1715" s="62"/>
      <c r="M1715" s="62"/>
      <c r="N1715" s="83"/>
      <c r="O1715" s="83"/>
      <c r="P1715" s="62"/>
    </row>
    <row r="1716" spans="9:16" s="61" customFormat="1" hidden="1" x14ac:dyDescent="0.35">
      <c r="I1716" s="116"/>
      <c r="L1716" s="62"/>
      <c r="M1716" s="62"/>
      <c r="N1716" s="83"/>
      <c r="O1716" s="83"/>
      <c r="P1716" s="62"/>
    </row>
    <row r="1717" spans="9:16" s="61" customFormat="1" hidden="1" x14ac:dyDescent="0.35">
      <c r="I1717" s="116"/>
      <c r="L1717" s="62"/>
      <c r="M1717" s="62"/>
      <c r="N1717" s="83"/>
      <c r="O1717" s="83"/>
      <c r="P1717" s="62"/>
    </row>
    <row r="1718" spans="9:16" s="61" customFormat="1" hidden="1" x14ac:dyDescent="0.35">
      <c r="I1718" s="116"/>
      <c r="L1718" s="62"/>
      <c r="M1718" s="62"/>
      <c r="N1718" s="83"/>
      <c r="O1718" s="83"/>
      <c r="P1718" s="62"/>
    </row>
    <row r="1719" spans="9:16" s="61" customFormat="1" hidden="1" x14ac:dyDescent="0.35">
      <c r="I1719" s="116"/>
      <c r="L1719" s="62"/>
      <c r="M1719" s="62"/>
      <c r="N1719" s="83"/>
      <c r="O1719" s="83"/>
      <c r="P1719" s="62"/>
    </row>
    <row r="1720" spans="9:16" s="61" customFormat="1" hidden="1" x14ac:dyDescent="0.35">
      <c r="I1720" s="116"/>
      <c r="L1720" s="62"/>
      <c r="M1720" s="62"/>
      <c r="N1720" s="83"/>
      <c r="O1720" s="83"/>
      <c r="P1720" s="62"/>
    </row>
    <row r="1721" spans="9:16" s="61" customFormat="1" hidden="1" x14ac:dyDescent="0.35">
      <c r="I1721" s="116"/>
      <c r="L1721" s="62"/>
      <c r="M1721" s="62"/>
      <c r="N1721" s="83"/>
      <c r="O1721" s="83"/>
      <c r="P1721" s="62"/>
    </row>
    <row r="1722" spans="9:16" s="61" customFormat="1" hidden="1" x14ac:dyDescent="0.35">
      <c r="I1722" s="116"/>
      <c r="L1722" s="62"/>
      <c r="M1722" s="62"/>
      <c r="N1722" s="83"/>
      <c r="O1722" s="83"/>
      <c r="P1722" s="62"/>
    </row>
    <row r="1723" spans="9:16" s="61" customFormat="1" hidden="1" x14ac:dyDescent="0.35">
      <c r="I1723" s="116"/>
      <c r="L1723" s="62"/>
      <c r="M1723" s="62"/>
      <c r="N1723" s="83"/>
      <c r="O1723" s="83"/>
      <c r="P1723" s="62"/>
    </row>
    <row r="1724" spans="9:16" s="61" customFormat="1" hidden="1" x14ac:dyDescent="0.35">
      <c r="I1724" s="116"/>
      <c r="L1724" s="62"/>
      <c r="M1724" s="62"/>
      <c r="N1724" s="83"/>
      <c r="O1724" s="83"/>
      <c r="P1724" s="62"/>
    </row>
    <row r="1725" spans="9:16" s="61" customFormat="1" hidden="1" x14ac:dyDescent="0.35">
      <c r="I1725" s="116"/>
      <c r="L1725" s="62"/>
      <c r="M1725" s="62"/>
      <c r="N1725" s="83"/>
      <c r="O1725" s="83"/>
      <c r="P1725" s="62"/>
    </row>
    <row r="1726" spans="9:16" s="61" customFormat="1" hidden="1" x14ac:dyDescent="0.35">
      <c r="I1726" s="116"/>
      <c r="L1726" s="62"/>
      <c r="M1726" s="62"/>
      <c r="N1726" s="83"/>
      <c r="O1726" s="83"/>
      <c r="P1726" s="62"/>
    </row>
    <row r="1727" spans="9:16" s="61" customFormat="1" hidden="1" x14ac:dyDescent="0.35">
      <c r="I1727" s="116"/>
      <c r="L1727" s="62"/>
      <c r="M1727" s="62"/>
      <c r="N1727" s="83"/>
      <c r="O1727" s="83"/>
      <c r="P1727" s="62"/>
    </row>
    <row r="1728" spans="9:16" s="61" customFormat="1" hidden="1" x14ac:dyDescent="0.35">
      <c r="I1728" s="116"/>
      <c r="L1728" s="62"/>
      <c r="M1728" s="62"/>
      <c r="N1728" s="83"/>
      <c r="O1728" s="83"/>
      <c r="P1728" s="62"/>
    </row>
    <row r="1729" spans="9:16" s="61" customFormat="1" hidden="1" x14ac:dyDescent="0.35">
      <c r="I1729" s="116"/>
      <c r="L1729" s="62"/>
      <c r="M1729" s="62"/>
      <c r="N1729" s="83"/>
      <c r="O1729" s="83"/>
      <c r="P1729" s="62"/>
    </row>
    <row r="1730" spans="9:16" s="61" customFormat="1" hidden="1" x14ac:dyDescent="0.35">
      <c r="I1730" s="116"/>
      <c r="L1730" s="62"/>
      <c r="M1730" s="62"/>
      <c r="N1730" s="83"/>
      <c r="O1730" s="83"/>
      <c r="P1730" s="62"/>
    </row>
    <row r="1731" spans="9:16" s="61" customFormat="1" hidden="1" x14ac:dyDescent="0.35">
      <c r="I1731" s="116"/>
      <c r="L1731" s="62"/>
      <c r="M1731" s="62"/>
      <c r="N1731" s="83"/>
      <c r="O1731" s="83"/>
      <c r="P1731" s="62"/>
    </row>
    <row r="1732" spans="9:16" s="61" customFormat="1" hidden="1" x14ac:dyDescent="0.35">
      <c r="I1732" s="116"/>
      <c r="L1732" s="62"/>
      <c r="M1732" s="62"/>
      <c r="N1732" s="83"/>
      <c r="O1732" s="83"/>
      <c r="P1732" s="62"/>
    </row>
    <row r="1733" spans="9:16" s="61" customFormat="1" hidden="1" x14ac:dyDescent="0.35">
      <c r="I1733" s="116"/>
      <c r="L1733" s="62"/>
      <c r="M1733" s="62"/>
      <c r="N1733" s="83"/>
      <c r="O1733" s="83"/>
      <c r="P1733" s="62"/>
    </row>
    <row r="1734" spans="9:16" s="61" customFormat="1" hidden="1" x14ac:dyDescent="0.35">
      <c r="I1734" s="116"/>
      <c r="L1734" s="62"/>
      <c r="M1734" s="62"/>
      <c r="N1734" s="83"/>
      <c r="O1734" s="83"/>
      <c r="P1734" s="62"/>
    </row>
    <row r="1735" spans="9:16" s="61" customFormat="1" hidden="1" x14ac:dyDescent="0.35">
      <c r="I1735" s="116"/>
      <c r="L1735" s="62"/>
      <c r="M1735" s="62"/>
      <c r="N1735" s="83"/>
      <c r="O1735" s="83"/>
      <c r="P1735" s="62"/>
    </row>
    <row r="1736" spans="9:16" s="61" customFormat="1" hidden="1" x14ac:dyDescent="0.35">
      <c r="I1736" s="116"/>
      <c r="L1736" s="62"/>
      <c r="M1736" s="62"/>
      <c r="N1736" s="83"/>
      <c r="O1736" s="83"/>
      <c r="P1736" s="62"/>
    </row>
    <row r="1737" spans="9:16" s="61" customFormat="1" hidden="1" x14ac:dyDescent="0.35">
      <c r="I1737" s="116"/>
      <c r="L1737" s="62"/>
      <c r="M1737" s="62"/>
      <c r="N1737" s="83"/>
      <c r="O1737" s="83"/>
      <c r="P1737" s="62"/>
    </row>
    <row r="1738" spans="9:16" s="61" customFormat="1" hidden="1" x14ac:dyDescent="0.35">
      <c r="I1738" s="116"/>
      <c r="L1738" s="62"/>
      <c r="M1738" s="62"/>
      <c r="N1738" s="83"/>
      <c r="O1738" s="83"/>
      <c r="P1738" s="62"/>
    </row>
    <row r="1739" spans="9:16" s="61" customFormat="1" hidden="1" x14ac:dyDescent="0.35">
      <c r="I1739" s="116"/>
      <c r="L1739" s="62"/>
      <c r="M1739" s="62"/>
      <c r="N1739" s="83"/>
      <c r="O1739" s="83"/>
      <c r="P1739" s="62"/>
    </row>
    <row r="1740" spans="9:16" s="61" customFormat="1" hidden="1" x14ac:dyDescent="0.35">
      <c r="I1740" s="116"/>
      <c r="L1740" s="62"/>
      <c r="M1740" s="62"/>
      <c r="N1740" s="83"/>
      <c r="O1740" s="83"/>
      <c r="P1740" s="62"/>
    </row>
    <row r="1741" spans="9:16" s="61" customFormat="1" hidden="1" x14ac:dyDescent="0.35">
      <c r="I1741" s="116"/>
      <c r="L1741" s="62"/>
      <c r="M1741" s="62"/>
      <c r="N1741" s="83"/>
      <c r="O1741" s="83"/>
      <c r="P1741" s="62"/>
    </row>
    <row r="1742" spans="9:16" s="61" customFormat="1" hidden="1" x14ac:dyDescent="0.35">
      <c r="I1742" s="116"/>
      <c r="L1742" s="62"/>
      <c r="M1742" s="62"/>
      <c r="N1742" s="83"/>
      <c r="O1742" s="83"/>
      <c r="P1742" s="62"/>
    </row>
    <row r="1743" spans="9:16" s="61" customFormat="1" hidden="1" x14ac:dyDescent="0.35">
      <c r="I1743" s="116"/>
      <c r="L1743" s="62"/>
      <c r="M1743" s="62"/>
      <c r="N1743" s="83"/>
      <c r="O1743" s="83"/>
      <c r="P1743" s="62"/>
    </row>
    <row r="1744" spans="9:16" s="61" customFormat="1" hidden="1" x14ac:dyDescent="0.35">
      <c r="I1744" s="116"/>
      <c r="L1744" s="62"/>
      <c r="M1744" s="62"/>
      <c r="N1744" s="83"/>
      <c r="O1744" s="83"/>
      <c r="P1744" s="62"/>
    </row>
    <row r="1745" spans="9:16" s="61" customFormat="1" hidden="1" x14ac:dyDescent="0.35">
      <c r="I1745" s="116"/>
      <c r="L1745" s="62"/>
      <c r="M1745" s="62"/>
      <c r="N1745" s="83"/>
      <c r="O1745" s="83"/>
      <c r="P1745" s="62"/>
    </row>
    <row r="1746" spans="9:16" s="61" customFormat="1" hidden="1" x14ac:dyDescent="0.35">
      <c r="I1746" s="116"/>
      <c r="L1746" s="62"/>
      <c r="M1746" s="62"/>
      <c r="N1746" s="83"/>
      <c r="O1746" s="83"/>
      <c r="P1746" s="62"/>
    </row>
    <row r="1747" spans="9:16" s="61" customFormat="1" hidden="1" x14ac:dyDescent="0.35">
      <c r="I1747" s="116"/>
      <c r="L1747" s="62"/>
      <c r="M1747" s="62"/>
      <c r="N1747" s="83"/>
      <c r="O1747" s="83"/>
      <c r="P1747" s="62"/>
    </row>
    <row r="1748" spans="9:16" s="61" customFormat="1" hidden="1" x14ac:dyDescent="0.35">
      <c r="I1748" s="116"/>
      <c r="L1748" s="62"/>
      <c r="M1748" s="62"/>
      <c r="N1748" s="83"/>
      <c r="O1748" s="83"/>
      <c r="P1748" s="62"/>
    </row>
    <row r="1749" spans="9:16" s="61" customFormat="1" hidden="1" x14ac:dyDescent="0.35">
      <c r="I1749" s="116"/>
      <c r="L1749" s="62"/>
      <c r="M1749" s="62"/>
      <c r="N1749" s="83"/>
      <c r="O1749" s="83"/>
      <c r="P1749" s="62"/>
    </row>
    <row r="1750" spans="9:16" s="61" customFormat="1" hidden="1" x14ac:dyDescent="0.35">
      <c r="I1750" s="116"/>
      <c r="L1750" s="62"/>
      <c r="M1750" s="62"/>
      <c r="N1750" s="83"/>
      <c r="O1750" s="83"/>
      <c r="P1750" s="62"/>
    </row>
    <row r="1751" spans="9:16" s="61" customFormat="1" hidden="1" x14ac:dyDescent="0.35">
      <c r="I1751" s="116"/>
      <c r="L1751" s="62"/>
      <c r="M1751" s="62"/>
      <c r="N1751" s="83"/>
      <c r="O1751" s="83"/>
      <c r="P1751" s="62"/>
    </row>
    <row r="1752" spans="9:16" s="61" customFormat="1" hidden="1" x14ac:dyDescent="0.35">
      <c r="I1752" s="116"/>
      <c r="L1752" s="62"/>
      <c r="M1752" s="62"/>
      <c r="N1752" s="83"/>
      <c r="O1752" s="83"/>
      <c r="P1752" s="62"/>
    </row>
    <row r="1753" spans="9:16" s="61" customFormat="1" hidden="1" x14ac:dyDescent="0.35">
      <c r="I1753" s="116"/>
      <c r="L1753" s="62"/>
      <c r="M1753" s="62"/>
      <c r="N1753" s="83"/>
      <c r="O1753" s="83"/>
      <c r="P1753" s="62"/>
    </row>
    <row r="1754" spans="9:16" s="61" customFormat="1" hidden="1" x14ac:dyDescent="0.35">
      <c r="I1754" s="116"/>
      <c r="L1754" s="62"/>
      <c r="M1754" s="62"/>
      <c r="N1754" s="83"/>
      <c r="O1754" s="83"/>
      <c r="P1754" s="62"/>
    </row>
    <row r="1755" spans="9:16" s="61" customFormat="1" hidden="1" x14ac:dyDescent="0.35">
      <c r="I1755" s="116"/>
      <c r="L1755" s="62"/>
      <c r="M1755" s="62"/>
      <c r="N1755" s="83"/>
      <c r="O1755" s="83"/>
      <c r="P1755" s="62"/>
    </row>
    <row r="1756" spans="9:16" s="61" customFormat="1" hidden="1" x14ac:dyDescent="0.35">
      <c r="I1756" s="116"/>
      <c r="L1756" s="62"/>
      <c r="M1756" s="62"/>
      <c r="N1756" s="83"/>
      <c r="O1756" s="83"/>
      <c r="P1756" s="62"/>
    </row>
    <row r="1757" spans="9:16" s="61" customFormat="1" hidden="1" x14ac:dyDescent="0.35">
      <c r="I1757" s="116"/>
      <c r="L1757" s="62"/>
      <c r="M1757" s="62"/>
      <c r="N1757" s="83"/>
      <c r="O1757" s="83"/>
      <c r="P1757" s="62"/>
    </row>
    <row r="1758" spans="9:16" s="61" customFormat="1" hidden="1" x14ac:dyDescent="0.35">
      <c r="I1758" s="116"/>
      <c r="L1758" s="62"/>
      <c r="M1758" s="62"/>
      <c r="N1758" s="83"/>
      <c r="O1758" s="83"/>
      <c r="P1758" s="62"/>
    </row>
    <row r="1759" spans="9:16" s="61" customFormat="1" hidden="1" x14ac:dyDescent="0.35">
      <c r="I1759" s="116"/>
      <c r="L1759" s="62"/>
      <c r="M1759" s="62"/>
      <c r="N1759" s="83"/>
      <c r="O1759" s="83"/>
      <c r="P1759" s="62"/>
    </row>
    <row r="1760" spans="9:16" s="61" customFormat="1" hidden="1" x14ac:dyDescent="0.35">
      <c r="I1760" s="116"/>
      <c r="L1760" s="62"/>
      <c r="M1760" s="62"/>
      <c r="N1760" s="83"/>
      <c r="O1760" s="83"/>
      <c r="P1760" s="62"/>
    </row>
    <row r="1761" spans="9:16" s="61" customFormat="1" hidden="1" x14ac:dyDescent="0.35">
      <c r="I1761" s="116"/>
      <c r="L1761" s="62"/>
      <c r="M1761" s="62"/>
      <c r="N1761" s="83"/>
      <c r="O1761" s="83"/>
      <c r="P1761" s="62"/>
    </row>
    <row r="1762" spans="9:16" s="61" customFormat="1" hidden="1" x14ac:dyDescent="0.35">
      <c r="I1762" s="116"/>
      <c r="L1762" s="62"/>
      <c r="M1762" s="62"/>
      <c r="N1762" s="83"/>
      <c r="O1762" s="83"/>
      <c r="P1762" s="62"/>
    </row>
    <row r="1763" spans="9:16" s="61" customFormat="1" hidden="1" x14ac:dyDescent="0.35">
      <c r="I1763" s="116"/>
      <c r="L1763" s="62"/>
      <c r="M1763" s="62"/>
      <c r="N1763" s="83"/>
      <c r="O1763" s="83"/>
      <c r="P1763" s="62"/>
    </row>
    <row r="1764" spans="9:16" s="61" customFormat="1" hidden="1" x14ac:dyDescent="0.35">
      <c r="I1764" s="116"/>
      <c r="L1764" s="62"/>
      <c r="M1764" s="62"/>
      <c r="N1764" s="83"/>
      <c r="O1764" s="83"/>
      <c r="P1764" s="62"/>
    </row>
    <row r="1765" spans="9:16" s="61" customFormat="1" hidden="1" x14ac:dyDescent="0.35">
      <c r="I1765" s="116"/>
      <c r="L1765" s="62"/>
      <c r="M1765" s="62"/>
      <c r="N1765" s="83"/>
      <c r="O1765" s="83"/>
      <c r="P1765" s="62"/>
    </row>
    <row r="1766" spans="9:16" s="61" customFormat="1" hidden="1" x14ac:dyDescent="0.35">
      <c r="I1766" s="116"/>
      <c r="L1766" s="62"/>
      <c r="M1766" s="62"/>
      <c r="N1766" s="83"/>
      <c r="O1766" s="83"/>
      <c r="P1766" s="62"/>
    </row>
    <row r="1767" spans="9:16" s="61" customFormat="1" hidden="1" x14ac:dyDescent="0.35">
      <c r="I1767" s="116"/>
      <c r="L1767" s="62"/>
      <c r="M1767" s="62"/>
      <c r="N1767" s="83"/>
      <c r="O1767" s="83"/>
      <c r="P1767" s="62"/>
    </row>
    <row r="1768" spans="9:16" s="61" customFormat="1" hidden="1" x14ac:dyDescent="0.35">
      <c r="I1768" s="116"/>
      <c r="L1768" s="62"/>
      <c r="M1768" s="62"/>
      <c r="N1768" s="83"/>
      <c r="O1768" s="83"/>
      <c r="P1768" s="62"/>
    </row>
    <row r="1769" spans="9:16" s="61" customFormat="1" hidden="1" x14ac:dyDescent="0.35">
      <c r="I1769" s="116"/>
      <c r="L1769" s="62"/>
      <c r="M1769" s="62"/>
      <c r="N1769" s="83"/>
      <c r="O1769" s="83"/>
      <c r="P1769" s="62"/>
    </row>
    <row r="1770" spans="9:16" s="61" customFormat="1" hidden="1" x14ac:dyDescent="0.35">
      <c r="I1770" s="116"/>
      <c r="L1770" s="62"/>
      <c r="M1770" s="62"/>
      <c r="N1770" s="83"/>
      <c r="O1770" s="83"/>
      <c r="P1770" s="62"/>
    </row>
    <row r="1771" spans="9:16" s="61" customFormat="1" hidden="1" x14ac:dyDescent="0.35">
      <c r="I1771" s="116"/>
      <c r="L1771" s="62"/>
      <c r="M1771" s="62"/>
      <c r="N1771" s="83"/>
      <c r="O1771" s="83"/>
      <c r="P1771" s="62"/>
    </row>
    <row r="1772" spans="9:16" s="61" customFormat="1" hidden="1" x14ac:dyDescent="0.35">
      <c r="I1772" s="116"/>
      <c r="L1772" s="62"/>
      <c r="M1772" s="62"/>
      <c r="N1772" s="83"/>
      <c r="O1772" s="83"/>
      <c r="P1772" s="62"/>
    </row>
    <row r="1773" spans="9:16" s="61" customFormat="1" hidden="1" x14ac:dyDescent="0.35">
      <c r="I1773" s="116"/>
      <c r="L1773" s="62"/>
      <c r="M1773" s="62"/>
      <c r="N1773" s="83"/>
      <c r="O1773" s="83"/>
      <c r="P1773" s="62"/>
    </row>
    <row r="1774" spans="9:16" s="61" customFormat="1" hidden="1" x14ac:dyDescent="0.35">
      <c r="I1774" s="116"/>
      <c r="L1774" s="62"/>
      <c r="M1774" s="62"/>
      <c r="N1774" s="83"/>
      <c r="O1774" s="83"/>
      <c r="P1774" s="62"/>
    </row>
    <row r="1775" spans="9:16" s="61" customFormat="1" hidden="1" x14ac:dyDescent="0.35">
      <c r="I1775" s="116"/>
      <c r="L1775" s="62"/>
      <c r="M1775" s="62"/>
      <c r="N1775" s="83"/>
      <c r="O1775" s="83"/>
      <c r="P1775" s="62"/>
    </row>
    <row r="1776" spans="9:16" s="61" customFormat="1" hidden="1" x14ac:dyDescent="0.35">
      <c r="I1776" s="116"/>
      <c r="L1776" s="62"/>
      <c r="M1776" s="62"/>
      <c r="N1776" s="83"/>
      <c r="O1776" s="83"/>
      <c r="P1776" s="62"/>
    </row>
    <row r="1777" spans="9:16" s="61" customFormat="1" hidden="1" x14ac:dyDescent="0.35">
      <c r="I1777" s="116"/>
      <c r="L1777" s="62"/>
      <c r="M1777" s="62"/>
      <c r="N1777" s="83"/>
      <c r="O1777" s="83"/>
      <c r="P1777" s="62"/>
    </row>
    <row r="1778" spans="9:16" s="61" customFormat="1" hidden="1" x14ac:dyDescent="0.35">
      <c r="I1778" s="116"/>
      <c r="L1778" s="62"/>
      <c r="M1778" s="62"/>
      <c r="N1778" s="83"/>
      <c r="O1778" s="83"/>
      <c r="P1778" s="62"/>
    </row>
    <row r="1779" spans="9:16" s="61" customFormat="1" hidden="1" x14ac:dyDescent="0.35">
      <c r="I1779" s="116"/>
      <c r="L1779" s="62"/>
      <c r="M1779" s="62"/>
      <c r="N1779" s="83"/>
      <c r="O1779" s="83"/>
      <c r="P1779" s="62"/>
    </row>
    <row r="1780" spans="9:16" s="61" customFormat="1" hidden="1" x14ac:dyDescent="0.35">
      <c r="I1780" s="116"/>
      <c r="L1780" s="62"/>
      <c r="M1780" s="62"/>
      <c r="N1780" s="83"/>
      <c r="O1780" s="83"/>
      <c r="P1780" s="62"/>
    </row>
    <row r="1781" spans="9:16" s="61" customFormat="1" hidden="1" x14ac:dyDescent="0.35">
      <c r="I1781" s="116"/>
      <c r="L1781" s="62"/>
      <c r="M1781" s="62"/>
      <c r="N1781" s="83"/>
      <c r="O1781" s="83"/>
      <c r="P1781" s="62"/>
    </row>
    <row r="1782" spans="9:16" s="61" customFormat="1" hidden="1" x14ac:dyDescent="0.35">
      <c r="I1782" s="116"/>
      <c r="L1782" s="62"/>
      <c r="M1782" s="62"/>
      <c r="N1782" s="83"/>
      <c r="O1782" s="83"/>
      <c r="P1782" s="62"/>
    </row>
    <row r="1783" spans="9:16" s="61" customFormat="1" hidden="1" x14ac:dyDescent="0.35">
      <c r="I1783" s="116"/>
      <c r="L1783" s="62"/>
      <c r="M1783" s="62"/>
      <c r="N1783" s="83"/>
      <c r="O1783" s="83"/>
      <c r="P1783" s="62"/>
    </row>
    <row r="1784" spans="9:16" s="61" customFormat="1" hidden="1" x14ac:dyDescent="0.35">
      <c r="I1784" s="116"/>
      <c r="L1784" s="62"/>
      <c r="M1784" s="62"/>
      <c r="N1784" s="83"/>
      <c r="O1784" s="83"/>
      <c r="P1784" s="62"/>
    </row>
    <row r="1785" spans="9:16" s="61" customFormat="1" hidden="1" x14ac:dyDescent="0.35">
      <c r="I1785" s="116"/>
      <c r="L1785" s="62"/>
      <c r="M1785" s="62"/>
      <c r="N1785" s="83"/>
      <c r="O1785" s="83"/>
      <c r="P1785" s="62"/>
    </row>
    <row r="1786" spans="9:16" s="61" customFormat="1" hidden="1" x14ac:dyDescent="0.35">
      <c r="I1786" s="116"/>
      <c r="L1786" s="62"/>
      <c r="M1786" s="62"/>
      <c r="N1786" s="83"/>
      <c r="O1786" s="83"/>
      <c r="P1786" s="62"/>
    </row>
    <row r="1787" spans="9:16" s="61" customFormat="1" hidden="1" x14ac:dyDescent="0.35">
      <c r="I1787" s="116"/>
      <c r="L1787" s="62"/>
      <c r="M1787" s="62"/>
      <c r="N1787" s="83"/>
      <c r="O1787" s="83"/>
      <c r="P1787" s="62"/>
    </row>
    <row r="1788" spans="9:16" s="61" customFormat="1" hidden="1" x14ac:dyDescent="0.35">
      <c r="I1788" s="116"/>
      <c r="L1788" s="62"/>
      <c r="M1788" s="62"/>
      <c r="N1788" s="83"/>
      <c r="O1788" s="83"/>
      <c r="P1788" s="62"/>
    </row>
    <row r="1789" spans="9:16" s="61" customFormat="1" hidden="1" x14ac:dyDescent="0.35">
      <c r="I1789" s="116"/>
      <c r="L1789" s="62"/>
      <c r="M1789" s="62"/>
      <c r="N1789" s="83"/>
      <c r="O1789" s="83"/>
      <c r="P1789" s="62"/>
    </row>
    <row r="1790" spans="9:16" s="61" customFormat="1" hidden="1" x14ac:dyDescent="0.35">
      <c r="I1790" s="116"/>
      <c r="L1790" s="62"/>
      <c r="M1790" s="62"/>
      <c r="N1790" s="83"/>
      <c r="O1790" s="83"/>
      <c r="P1790" s="62"/>
    </row>
    <row r="1791" spans="9:16" s="61" customFormat="1" hidden="1" x14ac:dyDescent="0.35">
      <c r="I1791" s="116"/>
      <c r="L1791" s="62"/>
      <c r="M1791" s="62"/>
      <c r="N1791" s="83"/>
      <c r="O1791" s="83"/>
      <c r="P1791" s="62"/>
    </row>
    <row r="1792" spans="9:16" s="61" customFormat="1" hidden="1" x14ac:dyDescent="0.35">
      <c r="I1792" s="116"/>
      <c r="L1792" s="62"/>
      <c r="M1792" s="62"/>
      <c r="N1792" s="83"/>
      <c r="O1792" s="83"/>
      <c r="P1792" s="62"/>
    </row>
    <row r="1793" spans="9:16" s="61" customFormat="1" hidden="1" x14ac:dyDescent="0.35">
      <c r="I1793" s="116"/>
      <c r="L1793" s="62"/>
      <c r="M1793" s="62"/>
      <c r="N1793" s="83"/>
      <c r="O1793" s="83"/>
      <c r="P1793" s="62"/>
    </row>
    <row r="1794" spans="9:16" s="61" customFormat="1" hidden="1" x14ac:dyDescent="0.35">
      <c r="I1794" s="116"/>
      <c r="L1794" s="62"/>
      <c r="M1794" s="62"/>
      <c r="N1794" s="83"/>
      <c r="O1794" s="83"/>
      <c r="P1794" s="62"/>
    </row>
    <row r="1795" spans="9:16" s="61" customFormat="1" hidden="1" x14ac:dyDescent="0.35">
      <c r="I1795" s="116"/>
      <c r="L1795" s="62"/>
      <c r="M1795" s="62"/>
      <c r="N1795" s="83"/>
      <c r="O1795" s="83"/>
      <c r="P1795" s="62"/>
    </row>
    <row r="1796" spans="9:16" s="61" customFormat="1" hidden="1" x14ac:dyDescent="0.35">
      <c r="I1796" s="116"/>
      <c r="L1796" s="62"/>
      <c r="M1796" s="62"/>
      <c r="N1796" s="83"/>
      <c r="O1796" s="83"/>
      <c r="P1796" s="62"/>
    </row>
    <row r="1797" spans="9:16" s="61" customFormat="1" hidden="1" x14ac:dyDescent="0.35">
      <c r="I1797" s="116"/>
      <c r="L1797" s="62"/>
      <c r="M1797" s="62"/>
      <c r="N1797" s="83"/>
      <c r="O1797" s="83"/>
      <c r="P1797" s="62"/>
    </row>
    <row r="1798" spans="9:16" s="61" customFormat="1" hidden="1" x14ac:dyDescent="0.35">
      <c r="I1798" s="116"/>
      <c r="L1798" s="62"/>
      <c r="M1798" s="62"/>
      <c r="N1798" s="83"/>
      <c r="O1798" s="83"/>
      <c r="P1798" s="62"/>
    </row>
    <row r="1799" spans="9:16" s="61" customFormat="1" hidden="1" x14ac:dyDescent="0.35">
      <c r="I1799" s="116"/>
      <c r="L1799" s="62"/>
      <c r="M1799" s="62"/>
      <c r="N1799" s="83"/>
      <c r="O1799" s="83"/>
      <c r="P1799" s="62"/>
    </row>
    <row r="1800" spans="9:16" s="61" customFormat="1" hidden="1" x14ac:dyDescent="0.35">
      <c r="I1800" s="116"/>
      <c r="L1800" s="62"/>
      <c r="M1800" s="62"/>
      <c r="N1800" s="83"/>
      <c r="O1800" s="83"/>
      <c r="P1800" s="62"/>
    </row>
    <row r="1801" spans="9:16" s="61" customFormat="1" hidden="1" x14ac:dyDescent="0.35">
      <c r="I1801" s="116"/>
      <c r="L1801" s="62"/>
      <c r="M1801" s="62"/>
      <c r="N1801" s="83"/>
      <c r="O1801" s="83"/>
      <c r="P1801" s="62"/>
    </row>
    <row r="1802" spans="9:16" s="61" customFormat="1" hidden="1" x14ac:dyDescent="0.35">
      <c r="I1802" s="116"/>
      <c r="L1802" s="62"/>
      <c r="M1802" s="62"/>
      <c r="N1802" s="83"/>
      <c r="O1802" s="83"/>
      <c r="P1802" s="62"/>
    </row>
    <row r="1803" spans="9:16" s="61" customFormat="1" hidden="1" x14ac:dyDescent="0.35">
      <c r="I1803" s="116"/>
      <c r="L1803" s="62"/>
      <c r="M1803" s="62"/>
      <c r="N1803" s="83"/>
      <c r="O1803" s="83"/>
      <c r="P1803" s="62"/>
    </row>
    <row r="1804" spans="9:16" s="61" customFormat="1" hidden="1" x14ac:dyDescent="0.35">
      <c r="I1804" s="116"/>
      <c r="L1804" s="62"/>
      <c r="M1804" s="62"/>
      <c r="N1804" s="83"/>
      <c r="O1804" s="83"/>
      <c r="P1804" s="62"/>
    </row>
    <row r="1805" spans="9:16" s="61" customFormat="1" hidden="1" x14ac:dyDescent="0.35">
      <c r="I1805" s="116"/>
      <c r="L1805" s="62"/>
      <c r="M1805" s="62"/>
      <c r="N1805" s="83"/>
      <c r="O1805" s="83"/>
      <c r="P1805" s="62"/>
    </row>
    <row r="1806" spans="9:16" s="61" customFormat="1" hidden="1" x14ac:dyDescent="0.35">
      <c r="I1806" s="116"/>
      <c r="L1806" s="62"/>
      <c r="M1806" s="62"/>
      <c r="N1806" s="83"/>
      <c r="O1806" s="83"/>
      <c r="P1806" s="62"/>
    </row>
    <row r="1807" spans="9:16" s="61" customFormat="1" hidden="1" x14ac:dyDescent="0.35">
      <c r="I1807" s="116"/>
      <c r="L1807" s="62"/>
      <c r="M1807" s="62"/>
      <c r="N1807" s="83"/>
      <c r="O1807" s="83"/>
      <c r="P1807" s="62"/>
    </row>
    <row r="1808" spans="9:16" s="61" customFormat="1" hidden="1" x14ac:dyDescent="0.35">
      <c r="I1808" s="116"/>
      <c r="L1808" s="62"/>
      <c r="M1808" s="62"/>
      <c r="N1808" s="83"/>
      <c r="O1808" s="83"/>
      <c r="P1808" s="62"/>
    </row>
    <row r="1809" spans="9:16" s="61" customFormat="1" hidden="1" x14ac:dyDescent="0.35">
      <c r="I1809" s="116"/>
      <c r="L1809" s="62"/>
      <c r="M1809" s="62"/>
      <c r="N1809" s="83"/>
      <c r="O1809" s="83"/>
      <c r="P1809" s="62"/>
    </row>
    <row r="1810" spans="9:16" s="61" customFormat="1" hidden="1" x14ac:dyDescent="0.35">
      <c r="I1810" s="116"/>
      <c r="L1810" s="62"/>
      <c r="M1810" s="62"/>
      <c r="N1810" s="83"/>
      <c r="O1810" s="83"/>
      <c r="P1810" s="62"/>
    </row>
    <row r="1811" spans="9:16" s="61" customFormat="1" hidden="1" x14ac:dyDescent="0.35">
      <c r="I1811" s="116"/>
      <c r="L1811" s="62"/>
      <c r="M1811" s="62"/>
      <c r="N1811" s="83"/>
      <c r="O1811" s="83"/>
      <c r="P1811" s="62"/>
    </row>
    <row r="1812" spans="9:16" s="61" customFormat="1" hidden="1" x14ac:dyDescent="0.35">
      <c r="I1812" s="116"/>
      <c r="L1812" s="62"/>
      <c r="M1812" s="62"/>
      <c r="N1812" s="83"/>
      <c r="O1812" s="83"/>
      <c r="P1812" s="62"/>
    </row>
    <row r="1813" spans="9:16" s="61" customFormat="1" hidden="1" x14ac:dyDescent="0.35">
      <c r="I1813" s="116"/>
      <c r="L1813" s="62"/>
      <c r="M1813" s="62"/>
      <c r="N1813" s="83"/>
      <c r="O1813" s="83"/>
      <c r="P1813" s="62"/>
    </row>
    <row r="1814" spans="9:16" s="61" customFormat="1" hidden="1" x14ac:dyDescent="0.35">
      <c r="I1814" s="116"/>
      <c r="L1814" s="62"/>
      <c r="M1814" s="62"/>
      <c r="N1814" s="83"/>
      <c r="O1814" s="83"/>
      <c r="P1814" s="62"/>
    </row>
    <row r="1815" spans="9:16" s="61" customFormat="1" hidden="1" x14ac:dyDescent="0.35">
      <c r="I1815" s="116"/>
      <c r="L1815" s="62"/>
      <c r="M1815" s="62"/>
      <c r="N1815" s="83"/>
      <c r="O1815" s="83"/>
      <c r="P1815" s="62"/>
    </row>
    <row r="1816" spans="9:16" s="61" customFormat="1" hidden="1" x14ac:dyDescent="0.35">
      <c r="I1816" s="116"/>
      <c r="L1816" s="62"/>
      <c r="M1816" s="62"/>
      <c r="N1816" s="83"/>
      <c r="O1816" s="83"/>
      <c r="P1816" s="62"/>
    </row>
    <row r="1817" spans="9:16" s="61" customFormat="1" hidden="1" x14ac:dyDescent="0.35">
      <c r="I1817" s="116"/>
      <c r="L1817" s="62"/>
      <c r="M1817" s="62"/>
      <c r="N1817" s="83"/>
      <c r="O1817" s="83"/>
      <c r="P1817" s="62"/>
    </row>
    <row r="1818" spans="9:16" s="61" customFormat="1" hidden="1" x14ac:dyDescent="0.35">
      <c r="I1818" s="116"/>
      <c r="L1818" s="62"/>
      <c r="M1818" s="62"/>
      <c r="N1818" s="83"/>
      <c r="O1818" s="83"/>
      <c r="P1818" s="62"/>
    </row>
    <row r="1819" spans="9:16" s="61" customFormat="1" hidden="1" x14ac:dyDescent="0.35">
      <c r="I1819" s="116"/>
      <c r="L1819" s="62"/>
      <c r="M1819" s="62"/>
      <c r="N1819" s="83"/>
      <c r="O1819" s="83"/>
      <c r="P1819" s="62"/>
    </row>
    <row r="1820" spans="9:16" s="61" customFormat="1" hidden="1" x14ac:dyDescent="0.35">
      <c r="I1820" s="116"/>
      <c r="L1820" s="62"/>
      <c r="M1820" s="62"/>
      <c r="N1820" s="83"/>
      <c r="O1820" s="83"/>
      <c r="P1820" s="62"/>
    </row>
    <row r="1821" spans="9:16" s="61" customFormat="1" hidden="1" x14ac:dyDescent="0.35">
      <c r="I1821" s="116"/>
      <c r="L1821" s="62"/>
      <c r="M1821" s="62"/>
      <c r="N1821" s="83"/>
      <c r="O1821" s="83"/>
      <c r="P1821" s="62"/>
    </row>
    <row r="1822" spans="9:16" s="61" customFormat="1" hidden="1" x14ac:dyDescent="0.35">
      <c r="I1822" s="116"/>
      <c r="L1822" s="62"/>
      <c r="M1822" s="62"/>
      <c r="N1822" s="83"/>
      <c r="O1822" s="83"/>
      <c r="P1822" s="62"/>
    </row>
    <row r="1823" spans="9:16" s="61" customFormat="1" hidden="1" x14ac:dyDescent="0.35">
      <c r="I1823" s="116"/>
      <c r="L1823" s="62"/>
      <c r="M1823" s="62"/>
      <c r="N1823" s="83"/>
      <c r="O1823" s="83"/>
      <c r="P1823" s="62"/>
    </row>
    <row r="1824" spans="9:16" s="61" customFormat="1" hidden="1" x14ac:dyDescent="0.35">
      <c r="I1824" s="116"/>
      <c r="L1824" s="62"/>
      <c r="M1824" s="62"/>
      <c r="N1824" s="83"/>
      <c r="O1824" s="83"/>
      <c r="P1824" s="62"/>
    </row>
    <row r="1825" spans="9:16" s="61" customFormat="1" hidden="1" x14ac:dyDescent="0.35">
      <c r="I1825" s="116"/>
      <c r="L1825" s="62"/>
      <c r="M1825" s="62"/>
      <c r="N1825" s="83"/>
      <c r="O1825" s="83"/>
      <c r="P1825" s="62"/>
    </row>
    <row r="1826" spans="9:16" s="61" customFormat="1" hidden="1" x14ac:dyDescent="0.35">
      <c r="I1826" s="116"/>
      <c r="L1826" s="62"/>
      <c r="M1826" s="62"/>
      <c r="N1826" s="83"/>
      <c r="O1826" s="83"/>
      <c r="P1826" s="62"/>
    </row>
    <row r="1827" spans="9:16" s="61" customFormat="1" hidden="1" x14ac:dyDescent="0.35">
      <c r="I1827" s="116"/>
      <c r="L1827" s="62"/>
      <c r="M1827" s="62"/>
      <c r="N1827" s="83"/>
      <c r="O1827" s="83"/>
      <c r="P1827" s="62"/>
    </row>
    <row r="1828" spans="9:16" s="61" customFormat="1" hidden="1" x14ac:dyDescent="0.35">
      <c r="I1828" s="116"/>
      <c r="L1828" s="62"/>
      <c r="M1828" s="62"/>
      <c r="N1828" s="83"/>
      <c r="O1828" s="83"/>
      <c r="P1828" s="62"/>
    </row>
    <row r="1829" spans="9:16" s="61" customFormat="1" hidden="1" x14ac:dyDescent="0.35">
      <c r="I1829" s="116"/>
      <c r="L1829" s="62"/>
      <c r="M1829" s="62"/>
      <c r="N1829" s="83"/>
      <c r="O1829" s="83"/>
      <c r="P1829" s="62"/>
    </row>
    <row r="1830" spans="9:16" s="61" customFormat="1" hidden="1" x14ac:dyDescent="0.35">
      <c r="I1830" s="116"/>
      <c r="L1830" s="62"/>
      <c r="M1830" s="62"/>
      <c r="N1830" s="83"/>
      <c r="O1830" s="83"/>
      <c r="P1830" s="62"/>
    </row>
    <row r="1831" spans="9:16" s="61" customFormat="1" hidden="1" x14ac:dyDescent="0.35">
      <c r="I1831" s="116"/>
      <c r="L1831" s="62"/>
      <c r="M1831" s="62"/>
      <c r="N1831" s="83"/>
      <c r="O1831" s="83"/>
      <c r="P1831" s="62"/>
    </row>
    <row r="1832" spans="9:16" s="61" customFormat="1" hidden="1" x14ac:dyDescent="0.35">
      <c r="I1832" s="116"/>
      <c r="L1832" s="62"/>
      <c r="M1832" s="62"/>
      <c r="N1832" s="83"/>
      <c r="O1832" s="83"/>
      <c r="P1832" s="62"/>
    </row>
    <row r="1833" spans="9:16" s="61" customFormat="1" hidden="1" x14ac:dyDescent="0.35">
      <c r="I1833" s="116"/>
      <c r="L1833" s="62"/>
      <c r="M1833" s="62"/>
      <c r="N1833" s="83"/>
      <c r="O1833" s="83"/>
      <c r="P1833" s="62"/>
    </row>
    <row r="1834" spans="9:16" s="61" customFormat="1" hidden="1" x14ac:dyDescent="0.35">
      <c r="I1834" s="116"/>
      <c r="L1834" s="62"/>
      <c r="M1834" s="62"/>
      <c r="N1834" s="83"/>
      <c r="O1834" s="83"/>
      <c r="P1834" s="62"/>
    </row>
    <row r="1835" spans="9:16" s="61" customFormat="1" hidden="1" x14ac:dyDescent="0.35">
      <c r="I1835" s="116"/>
      <c r="L1835" s="62"/>
      <c r="M1835" s="62"/>
      <c r="N1835" s="83"/>
      <c r="O1835" s="83"/>
      <c r="P1835" s="62"/>
    </row>
    <row r="1836" spans="9:16" s="61" customFormat="1" hidden="1" x14ac:dyDescent="0.35">
      <c r="I1836" s="116"/>
      <c r="L1836" s="62"/>
      <c r="M1836" s="62"/>
      <c r="N1836" s="83"/>
      <c r="O1836" s="83"/>
      <c r="P1836" s="62"/>
    </row>
    <row r="1837" spans="9:16" s="61" customFormat="1" hidden="1" x14ac:dyDescent="0.35">
      <c r="I1837" s="116"/>
      <c r="L1837" s="62"/>
      <c r="M1837" s="62"/>
      <c r="N1837" s="83"/>
      <c r="O1837" s="83"/>
      <c r="P1837" s="62"/>
    </row>
    <row r="1838" spans="9:16" s="61" customFormat="1" hidden="1" x14ac:dyDescent="0.35">
      <c r="I1838" s="116"/>
      <c r="L1838" s="62"/>
      <c r="M1838" s="62"/>
      <c r="N1838" s="83"/>
      <c r="O1838" s="83"/>
      <c r="P1838" s="62"/>
    </row>
    <row r="1839" spans="9:16" s="61" customFormat="1" hidden="1" x14ac:dyDescent="0.35">
      <c r="I1839" s="116"/>
      <c r="L1839" s="62"/>
      <c r="M1839" s="62"/>
      <c r="N1839" s="83"/>
      <c r="O1839" s="83"/>
      <c r="P1839" s="62"/>
    </row>
    <row r="1840" spans="9:16" s="61" customFormat="1" hidden="1" x14ac:dyDescent="0.35">
      <c r="I1840" s="116"/>
      <c r="L1840" s="62"/>
      <c r="M1840" s="62"/>
      <c r="N1840" s="83"/>
      <c r="O1840" s="83"/>
      <c r="P1840" s="62"/>
    </row>
    <row r="1841" spans="9:16" s="61" customFormat="1" hidden="1" x14ac:dyDescent="0.35">
      <c r="I1841" s="116"/>
      <c r="L1841" s="62"/>
      <c r="M1841" s="62"/>
      <c r="N1841" s="83"/>
      <c r="O1841" s="83"/>
      <c r="P1841" s="62"/>
    </row>
    <row r="1842" spans="9:16" s="61" customFormat="1" hidden="1" x14ac:dyDescent="0.35">
      <c r="I1842" s="116"/>
      <c r="L1842" s="62"/>
      <c r="M1842" s="62"/>
      <c r="N1842" s="83"/>
      <c r="O1842" s="83"/>
      <c r="P1842" s="62"/>
    </row>
    <row r="1843" spans="9:16" s="61" customFormat="1" hidden="1" x14ac:dyDescent="0.35">
      <c r="I1843" s="116"/>
      <c r="L1843" s="62"/>
      <c r="M1843" s="62"/>
      <c r="N1843" s="83"/>
      <c r="O1843" s="83"/>
      <c r="P1843" s="62"/>
    </row>
    <row r="1844" spans="9:16" s="61" customFormat="1" hidden="1" x14ac:dyDescent="0.35">
      <c r="I1844" s="116"/>
      <c r="L1844" s="62"/>
      <c r="M1844" s="62"/>
      <c r="N1844" s="83"/>
      <c r="O1844" s="83"/>
      <c r="P1844" s="62"/>
    </row>
    <row r="1845" spans="9:16" s="61" customFormat="1" hidden="1" x14ac:dyDescent="0.35">
      <c r="I1845" s="116"/>
      <c r="L1845" s="62"/>
      <c r="M1845" s="62"/>
      <c r="N1845" s="83"/>
      <c r="O1845" s="83"/>
      <c r="P1845" s="62"/>
    </row>
    <row r="1846" spans="9:16" s="61" customFormat="1" hidden="1" x14ac:dyDescent="0.35">
      <c r="I1846" s="116"/>
      <c r="L1846" s="62"/>
      <c r="M1846" s="62"/>
      <c r="N1846" s="83"/>
      <c r="O1846" s="83"/>
      <c r="P1846" s="62"/>
    </row>
    <row r="1847" spans="9:16" s="61" customFormat="1" hidden="1" x14ac:dyDescent="0.35">
      <c r="I1847" s="116"/>
      <c r="L1847" s="62"/>
      <c r="M1847" s="62"/>
      <c r="N1847" s="83"/>
      <c r="O1847" s="83"/>
      <c r="P1847" s="62"/>
    </row>
    <row r="1848" spans="9:16" s="61" customFormat="1" hidden="1" x14ac:dyDescent="0.35">
      <c r="I1848" s="116"/>
      <c r="L1848" s="62"/>
      <c r="M1848" s="62"/>
      <c r="N1848" s="83"/>
      <c r="O1848" s="83"/>
      <c r="P1848" s="62"/>
    </row>
    <row r="1849" spans="9:16" s="61" customFormat="1" hidden="1" x14ac:dyDescent="0.35">
      <c r="I1849" s="116"/>
      <c r="L1849" s="62"/>
      <c r="M1849" s="62"/>
      <c r="N1849" s="83"/>
      <c r="O1849" s="83"/>
      <c r="P1849" s="62"/>
    </row>
    <row r="1850" spans="9:16" s="61" customFormat="1" hidden="1" x14ac:dyDescent="0.35">
      <c r="I1850" s="116"/>
      <c r="L1850" s="62"/>
      <c r="M1850" s="62"/>
      <c r="N1850" s="83"/>
      <c r="O1850" s="83"/>
      <c r="P1850" s="62"/>
    </row>
    <row r="1851" spans="9:16" s="61" customFormat="1" hidden="1" x14ac:dyDescent="0.35">
      <c r="I1851" s="116"/>
      <c r="L1851" s="62"/>
      <c r="M1851" s="62"/>
      <c r="N1851" s="83"/>
      <c r="O1851" s="83"/>
      <c r="P1851" s="62"/>
    </row>
    <row r="1852" spans="9:16" s="61" customFormat="1" hidden="1" x14ac:dyDescent="0.35">
      <c r="I1852" s="116"/>
      <c r="L1852" s="62"/>
      <c r="M1852" s="62"/>
      <c r="N1852" s="83"/>
      <c r="O1852" s="83"/>
      <c r="P1852" s="62"/>
    </row>
    <row r="1853" spans="9:16" s="61" customFormat="1" hidden="1" x14ac:dyDescent="0.35">
      <c r="I1853" s="116"/>
      <c r="L1853" s="62"/>
      <c r="M1853" s="62"/>
      <c r="N1853" s="83"/>
      <c r="O1853" s="83"/>
      <c r="P1853" s="62"/>
    </row>
    <row r="1854" spans="9:16" s="61" customFormat="1" hidden="1" x14ac:dyDescent="0.35">
      <c r="I1854" s="116"/>
      <c r="L1854" s="62"/>
      <c r="M1854" s="62"/>
      <c r="N1854" s="83"/>
      <c r="O1854" s="83"/>
      <c r="P1854" s="62"/>
    </row>
    <row r="1855" spans="9:16" s="61" customFormat="1" hidden="1" x14ac:dyDescent="0.35">
      <c r="I1855" s="116"/>
      <c r="L1855" s="62"/>
      <c r="M1855" s="62"/>
      <c r="N1855" s="83"/>
      <c r="O1855" s="83"/>
      <c r="P1855" s="62"/>
    </row>
    <row r="1856" spans="9:16" s="61" customFormat="1" hidden="1" x14ac:dyDescent="0.35">
      <c r="I1856" s="116"/>
      <c r="L1856" s="62"/>
      <c r="M1856" s="62"/>
      <c r="N1856" s="83"/>
      <c r="O1856" s="83"/>
      <c r="P1856" s="62"/>
    </row>
    <row r="1857" spans="9:16" s="61" customFormat="1" hidden="1" x14ac:dyDescent="0.35">
      <c r="I1857" s="116"/>
      <c r="L1857" s="62"/>
      <c r="M1857" s="62"/>
      <c r="N1857" s="83"/>
      <c r="O1857" s="83"/>
      <c r="P1857" s="62"/>
    </row>
    <row r="1858" spans="9:16" s="61" customFormat="1" hidden="1" x14ac:dyDescent="0.35">
      <c r="I1858" s="116"/>
      <c r="L1858" s="62"/>
      <c r="M1858" s="62"/>
      <c r="N1858" s="83"/>
      <c r="O1858" s="83"/>
      <c r="P1858" s="62"/>
    </row>
    <row r="1859" spans="9:16" s="61" customFormat="1" hidden="1" x14ac:dyDescent="0.35">
      <c r="I1859" s="116"/>
      <c r="L1859" s="62"/>
      <c r="M1859" s="62"/>
      <c r="N1859" s="83"/>
      <c r="O1859" s="83"/>
      <c r="P1859" s="62"/>
    </row>
    <row r="1860" spans="9:16" s="61" customFormat="1" hidden="1" x14ac:dyDescent="0.35">
      <c r="I1860" s="116"/>
      <c r="L1860" s="62"/>
      <c r="M1860" s="62"/>
      <c r="N1860" s="83"/>
      <c r="O1860" s="83"/>
      <c r="P1860" s="62"/>
    </row>
    <row r="1861" spans="9:16" s="61" customFormat="1" hidden="1" x14ac:dyDescent="0.35">
      <c r="I1861" s="116"/>
      <c r="L1861" s="62"/>
      <c r="M1861" s="62"/>
      <c r="N1861" s="83"/>
      <c r="O1861" s="83"/>
      <c r="P1861" s="62"/>
    </row>
    <row r="1862" spans="9:16" s="61" customFormat="1" hidden="1" x14ac:dyDescent="0.35">
      <c r="I1862" s="116"/>
      <c r="L1862" s="62"/>
      <c r="M1862" s="62"/>
      <c r="N1862" s="83"/>
      <c r="O1862" s="83"/>
      <c r="P1862" s="62"/>
    </row>
    <row r="1863" spans="9:16" s="61" customFormat="1" hidden="1" x14ac:dyDescent="0.35">
      <c r="I1863" s="116"/>
      <c r="L1863" s="62"/>
      <c r="M1863" s="62"/>
      <c r="N1863" s="83"/>
      <c r="O1863" s="83"/>
      <c r="P1863" s="62"/>
    </row>
    <row r="1864" spans="9:16" s="61" customFormat="1" hidden="1" x14ac:dyDescent="0.35">
      <c r="I1864" s="116"/>
      <c r="L1864" s="62"/>
      <c r="M1864" s="62"/>
      <c r="N1864" s="83"/>
      <c r="O1864" s="83"/>
      <c r="P1864" s="62"/>
    </row>
    <row r="1865" spans="9:16" s="61" customFormat="1" hidden="1" x14ac:dyDescent="0.35">
      <c r="I1865" s="116"/>
      <c r="L1865" s="62"/>
      <c r="M1865" s="62"/>
      <c r="N1865" s="83"/>
      <c r="O1865" s="83"/>
      <c r="P1865" s="62"/>
    </row>
    <row r="1866" spans="9:16" s="61" customFormat="1" hidden="1" x14ac:dyDescent="0.35">
      <c r="I1866" s="116"/>
      <c r="L1866" s="62"/>
      <c r="M1866" s="62"/>
      <c r="N1866" s="83"/>
      <c r="O1866" s="83"/>
      <c r="P1866" s="62"/>
    </row>
    <row r="1867" spans="9:16" s="61" customFormat="1" hidden="1" x14ac:dyDescent="0.35">
      <c r="I1867" s="116"/>
      <c r="L1867" s="62"/>
      <c r="M1867" s="62"/>
      <c r="N1867" s="83"/>
      <c r="O1867" s="83"/>
      <c r="P1867" s="62"/>
    </row>
    <row r="1868" spans="9:16" s="61" customFormat="1" hidden="1" x14ac:dyDescent="0.35">
      <c r="I1868" s="116"/>
      <c r="L1868" s="62"/>
      <c r="M1868" s="62"/>
      <c r="N1868" s="83"/>
      <c r="O1868" s="83"/>
      <c r="P1868" s="62"/>
    </row>
    <row r="1869" spans="9:16" s="61" customFormat="1" hidden="1" x14ac:dyDescent="0.35">
      <c r="I1869" s="116"/>
      <c r="L1869" s="62"/>
      <c r="M1869" s="62"/>
      <c r="N1869" s="83"/>
      <c r="O1869" s="83"/>
      <c r="P1869" s="62"/>
    </row>
    <row r="1870" spans="9:16" s="61" customFormat="1" hidden="1" x14ac:dyDescent="0.35">
      <c r="I1870" s="116"/>
      <c r="L1870" s="62"/>
      <c r="M1870" s="62"/>
      <c r="N1870" s="83"/>
      <c r="O1870" s="83"/>
      <c r="P1870" s="62"/>
    </row>
    <row r="1871" spans="9:16" s="61" customFormat="1" hidden="1" x14ac:dyDescent="0.35">
      <c r="I1871" s="116"/>
      <c r="L1871" s="62"/>
      <c r="M1871" s="62"/>
      <c r="N1871" s="83"/>
      <c r="O1871" s="83"/>
      <c r="P1871" s="62"/>
    </row>
    <row r="1872" spans="9:16" s="61" customFormat="1" hidden="1" x14ac:dyDescent="0.35">
      <c r="I1872" s="116"/>
      <c r="L1872" s="62"/>
      <c r="M1872" s="62"/>
      <c r="N1872" s="83"/>
      <c r="O1872" s="83"/>
      <c r="P1872" s="62"/>
    </row>
    <row r="1873" spans="9:16" s="61" customFormat="1" hidden="1" x14ac:dyDescent="0.35">
      <c r="I1873" s="116"/>
      <c r="L1873" s="62"/>
      <c r="M1873" s="62"/>
      <c r="N1873" s="83"/>
      <c r="O1873" s="83"/>
      <c r="P1873" s="62"/>
    </row>
    <row r="1874" spans="9:16" s="61" customFormat="1" hidden="1" x14ac:dyDescent="0.35">
      <c r="I1874" s="116"/>
      <c r="L1874" s="62"/>
      <c r="M1874" s="62"/>
      <c r="N1874" s="83"/>
      <c r="O1874" s="83"/>
      <c r="P1874" s="62"/>
    </row>
    <row r="1875" spans="9:16" s="61" customFormat="1" hidden="1" x14ac:dyDescent="0.35">
      <c r="I1875" s="116"/>
      <c r="L1875" s="62"/>
      <c r="M1875" s="62"/>
      <c r="N1875" s="83"/>
      <c r="O1875" s="83"/>
      <c r="P1875" s="62"/>
    </row>
    <row r="1876" spans="9:16" s="61" customFormat="1" hidden="1" x14ac:dyDescent="0.35">
      <c r="I1876" s="116"/>
      <c r="L1876" s="62"/>
      <c r="M1876" s="62"/>
      <c r="N1876" s="83"/>
      <c r="O1876" s="83"/>
      <c r="P1876" s="62"/>
    </row>
    <row r="1877" spans="9:16" s="61" customFormat="1" hidden="1" x14ac:dyDescent="0.35">
      <c r="I1877" s="116"/>
      <c r="L1877" s="62"/>
      <c r="M1877" s="62"/>
      <c r="N1877" s="83"/>
      <c r="O1877" s="83"/>
      <c r="P1877" s="62"/>
    </row>
    <row r="1878" spans="9:16" s="61" customFormat="1" hidden="1" x14ac:dyDescent="0.35">
      <c r="I1878" s="116"/>
      <c r="L1878" s="62"/>
      <c r="M1878" s="62"/>
      <c r="N1878" s="83"/>
      <c r="O1878" s="83"/>
      <c r="P1878" s="62"/>
    </row>
    <row r="1879" spans="9:16" s="61" customFormat="1" hidden="1" x14ac:dyDescent="0.35">
      <c r="I1879" s="116"/>
      <c r="L1879" s="62"/>
      <c r="M1879" s="62"/>
      <c r="N1879" s="83"/>
      <c r="O1879" s="83"/>
      <c r="P1879" s="62"/>
    </row>
    <row r="1880" spans="9:16" s="61" customFormat="1" hidden="1" x14ac:dyDescent="0.35">
      <c r="I1880" s="116"/>
      <c r="L1880" s="62"/>
      <c r="M1880" s="62"/>
      <c r="N1880" s="83"/>
      <c r="O1880" s="83"/>
      <c r="P1880" s="62"/>
    </row>
    <row r="1881" spans="9:16" s="61" customFormat="1" hidden="1" x14ac:dyDescent="0.35">
      <c r="I1881" s="116"/>
      <c r="L1881" s="62"/>
      <c r="M1881" s="62"/>
      <c r="N1881" s="83"/>
      <c r="O1881" s="83"/>
      <c r="P1881" s="62"/>
    </row>
    <row r="1882" spans="9:16" s="61" customFormat="1" hidden="1" x14ac:dyDescent="0.35">
      <c r="I1882" s="116"/>
      <c r="L1882" s="62"/>
      <c r="M1882" s="62"/>
      <c r="N1882" s="83"/>
      <c r="O1882" s="83"/>
      <c r="P1882" s="62"/>
    </row>
    <row r="1883" spans="9:16" s="61" customFormat="1" hidden="1" x14ac:dyDescent="0.35">
      <c r="I1883" s="116"/>
      <c r="L1883" s="62"/>
      <c r="M1883" s="62"/>
      <c r="N1883" s="83"/>
      <c r="O1883" s="83"/>
      <c r="P1883" s="62"/>
    </row>
    <row r="1884" spans="9:16" s="61" customFormat="1" hidden="1" x14ac:dyDescent="0.35">
      <c r="I1884" s="116"/>
      <c r="L1884" s="62"/>
      <c r="M1884" s="62"/>
      <c r="N1884" s="83"/>
      <c r="O1884" s="83"/>
      <c r="P1884" s="62"/>
    </row>
    <row r="1885" spans="9:16" s="61" customFormat="1" hidden="1" x14ac:dyDescent="0.35">
      <c r="I1885" s="116"/>
      <c r="L1885" s="62"/>
      <c r="M1885" s="62"/>
      <c r="N1885" s="83"/>
      <c r="O1885" s="83"/>
      <c r="P1885" s="62"/>
    </row>
    <row r="1886" spans="9:16" s="61" customFormat="1" hidden="1" x14ac:dyDescent="0.35">
      <c r="I1886" s="116"/>
      <c r="L1886" s="62"/>
      <c r="M1886" s="62"/>
      <c r="N1886" s="83"/>
      <c r="O1886" s="83"/>
      <c r="P1886" s="62"/>
    </row>
    <row r="1887" spans="9:16" s="61" customFormat="1" hidden="1" x14ac:dyDescent="0.35">
      <c r="I1887" s="116"/>
      <c r="L1887" s="62"/>
      <c r="M1887" s="62"/>
      <c r="N1887" s="83"/>
      <c r="O1887" s="83"/>
      <c r="P1887" s="62"/>
    </row>
    <row r="1888" spans="9:16" s="61" customFormat="1" hidden="1" x14ac:dyDescent="0.35">
      <c r="I1888" s="116"/>
      <c r="L1888" s="62"/>
      <c r="M1888" s="62"/>
      <c r="N1888" s="83"/>
      <c r="O1888" s="83"/>
      <c r="P1888" s="62"/>
    </row>
    <row r="1889" spans="9:16" s="61" customFormat="1" hidden="1" x14ac:dyDescent="0.35">
      <c r="I1889" s="116"/>
      <c r="L1889" s="62"/>
      <c r="M1889" s="62"/>
      <c r="N1889" s="83"/>
      <c r="O1889" s="83"/>
      <c r="P1889" s="62"/>
    </row>
    <row r="1890" spans="9:16" s="61" customFormat="1" hidden="1" x14ac:dyDescent="0.35">
      <c r="I1890" s="116"/>
      <c r="L1890" s="62"/>
      <c r="M1890" s="62"/>
      <c r="N1890" s="83"/>
      <c r="O1890" s="83"/>
      <c r="P1890" s="62"/>
    </row>
    <row r="1891" spans="9:16" s="61" customFormat="1" hidden="1" x14ac:dyDescent="0.35">
      <c r="I1891" s="116"/>
      <c r="L1891" s="62"/>
      <c r="M1891" s="62"/>
      <c r="N1891" s="83"/>
      <c r="O1891" s="83"/>
      <c r="P1891" s="62"/>
    </row>
    <row r="1892" spans="9:16" s="61" customFormat="1" hidden="1" x14ac:dyDescent="0.35">
      <c r="I1892" s="116"/>
      <c r="L1892" s="62"/>
      <c r="M1892" s="62"/>
      <c r="N1892" s="83"/>
      <c r="O1892" s="83"/>
      <c r="P1892" s="62"/>
    </row>
    <row r="1893" spans="9:16" s="61" customFormat="1" hidden="1" x14ac:dyDescent="0.35">
      <c r="I1893" s="116"/>
      <c r="L1893" s="62"/>
      <c r="M1893" s="62"/>
      <c r="N1893" s="83"/>
      <c r="O1893" s="83"/>
      <c r="P1893" s="62"/>
    </row>
    <row r="1894" spans="9:16" s="61" customFormat="1" hidden="1" x14ac:dyDescent="0.35">
      <c r="I1894" s="116"/>
      <c r="L1894" s="62"/>
      <c r="M1894" s="62"/>
      <c r="N1894" s="83"/>
      <c r="O1894" s="83"/>
      <c r="P1894" s="62"/>
    </row>
    <row r="1895" spans="9:16" s="61" customFormat="1" hidden="1" x14ac:dyDescent="0.35">
      <c r="I1895" s="116"/>
      <c r="L1895" s="62"/>
      <c r="M1895" s="62"/>
      <c r="N1895" s="83"/>
      <c r="O1895" s="83"/>
      <c r="P1895" s="62"/>
    </row>
    <row r="1896" spans="9:16" s="61" customFormat="1" hidden="1" x14ac:dyDescent="0.35">
      <c r="I1896" s="116"/>
      <c r="L1896" s="62"/>
      <c r="M1896" s="62"/>
      <c r="N1896" s="83"/>
      <c r="O1896" s="83"/>
      <c r="P1896" s="62"/>
    </row>
    <row r="1897" spans="9:16" s="61" customFormat="1" hidden="1" x14ac:dyDescent="0.35">
      <c r="I1897" s="116"/>
      <c r="L1897" s="62"/>
      <c r="M1897" s="62"/>
      <c r="N1897" s="83"/>
      <c r="O1897" s="83"/>
      <c r="P1897" s="62"/>
    </row>
    <row r="1898" spans="9:16" s="61" customFormat="1" hidden="1" x14ac:dyDescent="0.35">
      <c r="I1898" s="116"/>
      <c r="L1898" s="62"/>
      <c r="M1898" s="62"/>
      <c r="N1898" s="83"/>
      <c r="O1898" s="83"/>
      <c r="P1898" s="62"/>
    </row>
    <row r="1899" spans="9:16" s="61" customFormat="1" hidden="1" x14ac:dyDescent="0.35">
      <c r="I1899" s="116"/>
      <c r="L1899" s="62"/>
      <c r="M1899" s="62"/>
      <c r="N1899" s="83"/>
      <c r="O1899" s="83"/>
      <c r="P1899" s="62"/>
    </row>
    <row r="1900" spans="9:16" s="61" customFormat="1" hidden="1" x14ac:dyDescent="0.35">
      <c r="I1900" s="116"/>
      <c r="L1900" s="62"/>
      <c r="M1900" s="62"/>
      <c r="N1900" s="83"/>
      <c r="O1900" s="83"/>
      <c r="P1900" s="62"/>
    </row>
    <row r="1901" spans="9:16" s="61" customFormat="1" hidden="1" x14ac:dyDescent="0.35">
      <c r="I1901" s="116"/>
      <c r="L1901" s="62"/>
      <c r="M1901" s="62"/>
      <c r="N1901" s="83"/>
      <c r="O1901" s="83"/>
      <c r="P1901" s="62"/>
    </row>
    <row r="1902" spans="9:16" s="61" customFormat="1" hidden="1" x14ac:dyDescent="0.35">
      <c r="I1902" s="116"/>
      <c r="L1902" s="62"/>
      <c r="M1902" s="62"/>
      <c r="N1902" s="83"/>
      <c r="O1902" s="83"/>
      <c r="P1902" s="62"/>
    </row>
    <row r="1903" spans="9:16" s="61" customFormat="1" hidden="1" x14ac:dyDescent="0.35">
      <c r="I1903" s="116"/>
      <c r="L1903" s="62"/>
      <c r="M1903" s="62"/>
      <c r="N1903" s="83"/>
      <c r="O1903" s="83"/>
      <c r="P1903" s="62"/>
    </row>
    <row r="1904" spans="9:16" s="61" customFormat="1" hidden="1" x14ac:dyDescent="0.35">
      <c r="I1904" s="116"/>
      <c r="L1904" s="62"/>
      <c r="M1904" s="62"/>
      <c r="N1904" s="83"/>
      <c r="O1904" s="83"/>
      <c r="P1904" s="62"/>
    </row>
    <row r="1905" spans="9:16" s="61" customFormat="1" hidden="1" x14ac:dyDescent="0.35">
      <c r="I1905" s="116"/>
      <c r="L1905" s="62"/>
      <c r="M1905" s="62"/>
      <c r="N1905" s="83"/>
      <c r="O1905" s="83"/>
      <c r="P1905" s="62"/>
    </row>
    <row r="1906" spans="9:16" s="61" customFormat="1" hidden="1" x14ac:dyDescent="0.35">
      <c r="I1906" s="116"/>
      <c r="L1906" s="62"/>
      <c r="M1906" s="62"/>
      <c r="N1906" s="83"/>
      <c r="O1906" s="83"/>
      <c r="P1906" s="62"/>
    </row>
    <row r="1907" spans="9:16" s="61" customFormat="1" hidden="1" x14ac:dyDescent="0.35">
      <c r="I1907" s="116"/>
      <c r="L1907" s="62"/>
      <c r="M1907" s="62"/>
      <c r="N1907" s="83"/>
      <c r="O1907" s="83"/>
      <c r="P1907" s="62"/>
    </row>
    <row r="1908" spans="9:16" s="61" customFormat="1" hidden="1" x14ac:dyDescent="0.35">
      <c r="I1908" s="116"/>
      <c r="L1908" s="62"/>
      <c r="M1908" s="62"/>
      <c r="N1908" s="83"/>
      <c r="O1908" s="83"/>
      <c r="P1908" s="62"/>
    </row>
    <row r="1909" spans="9:16" s="61" customFormat="1" hidden="1" x14ac:dyDescent="0.35">
      <c r="I1909" s="116"/>
      <c r="L1909" s="62"/>
      <c r="M1909" s="62"/>
      <c r="N1909" s="83"/>
      <c r="O1909" s="83"/>
      <c r="P1909" s="62"/>
    </row>
    <row r="1910" spans="9:16" s="61" customFormat="1" hidden="1" x14ac:dyDescent="0.35">
      <c r="I1910" s="116"/>
      <c r="L1910" s="62"/>
      <c r="M1910" s="62"/>
      <c r="N1910" s="83"/>
      <c r="O1910" s="83"/>
      <c r="P1910" s="62"/>
    </row>
    <row r="1911" spans="9:16" s="61" customFormat="1" hidden="1" x14ac:dyDescent="0.35">
      <c r="I1911" s="116"/>
      <c r="L1911" s="62"/>
      <c r="M1911" s="62"/>
      <c r="N1911" s="83"/>
      <c r="O1911" s="83"/>
      <c r="P1911" s="62"/>
    </row>
    <row r="1912" spans="9:16" s="61" customFormat="1" hidden="1" x14ac:dyDescent="0.35">
      <c r="I1912" s="116"/>
      <c r="L1912" s="62"/>
      <c r="M1912" s="62"/>
      <c r="N1912" s="83"/>
      <c r="O1912" s="83"/>
      <c r="P1912" s="62"/>
    </row>
    <row r="1913" spans="9:16" s="61" customFormat="1" hidden="1" x14ac:dyDescent="0.35">
      <c r="I1913" s="116"/>
      <c r="L1913" s="62"/>
      <c r="M1913" s="62"/>
      <c r="N1913" s="83"/>
      <c r="O1913" s="83"/>
      <c r="P1913" s="62"/>
    </row>
    <row r="1914" spans="9:16" s="61" customFormat="1" hidden="1" x14ac:dyDescent="0.35">
      <c r="I1914" s="116"/>
      <c r="L1914" s="62"/>
      <c r="M1914" s="62"/>
      <c r="N1914" s="83"/>
      <c r="O1914" s="83"/>
      <c r="P1914" s="62"/>
    </row>
    <row r="1915" spans="9:16" s="61" customFormat="1" hidden="1" x14ac:dyDescent="0.35">
      <c r="I1915" s="116"/>
      <c r="L1915" s="62"/>
      <c r="M1915" s="62"/>
      <c r="N1915" s="83"/>
      <c r="O1915" s="83"/>
      <c r="P1915" s="62"/>
    </row>
    <row r="1916" spans="9:16" s="61" customFormat="1" hidden="1" x14ac:dyDescent="0.35">
      <c r="I1916" s="116"/>
      <c r="L1916" s="62"/>
      <c r="M1916" s="62"/>
      <c r="N1916" s="83"/>
      <c r="O1916" s="83"/>
      <c r="P1916" s="62"/>
    </row>
    <row r="1917" spans="9:16" s="61" customFormat="1" hidden="1" x14ac:dyDescent="0.35">
      <c r="I1917" s="116"/>
      <c r="L1917" s="62"/>
      <c r="M1917" s="62"/>
      <c r="N1917" s="83"/>
      <c r="O1917" s="83"/>
      <c r="P1917" s="62"/>
    </row>
    <row r="1918" spans="9:16" s="61" customFormat="1" hidden="1" x14ac:dyDescent="0.35">
      <c r="I1918" s="116"/>
      <c r="L1918" s="62"/>
      <c r="M1918" s="62"/>
      <c r="N1918" s="83"/>
      <c r="O1918" s="83"/>
      <c r="P1918" s="62"/>
    </row>
    <row r="1919" spans="9:16" s="61" customFormat="1" hidden="1" x14ac:dyDescent="0.35">
      <c r="I1919" s="116"/>
      <c r="L1919" s="62"/>
      <c r="M1919" s="62"/>
      <c r="N1919" s="83"/>
      <c r="O1919" s="83"/>
      <c r="P1919" s="62"/>
    </row>
    <row r="1920" spans="9:16" s="61" customFormat="1" hidden="1" x14ac:dyDescent="0.35">
      <c r="I1920" s="116"/>
      <c r="L1920" s="62"/>
      <c r="M1920" s="62"/>
      <c r="N1920" s="83"/>
      <c r="O1920" s="83"/>
      <c r="P1920" s="62"/>
    </row>
    <row r="1921" spans="9:16" s="61" customFormat="1" hidden="1" x14ac:dyDescent="0.35">
      <c r="I1921" s="116"/>
      <c r="L1921" s="62"/>
      <c r="M1921" s="62"/>
      <c r="N1921" s="83"/>
      <c r="O1921" s="83"/>
      <c r="P1921" s="62"/>
    </row>
    <row r="1922" spans="9:16" s="61" customFormat="1" hidden="1" x14ac:dyDescent="0.35">
      <c r="I1922" s="116"/>
      <c r="L1922" s="62"/>
      <c r="M1922" s="62"/>
      <c r="N1922" s="83"/>
      <c r="O1922" s="83"/>
      <c r="P1922" s="62"/>
    </row>
    <row r="1923" spans="9:16" s="61" customFormat="1" hidden="1" x14ac:dyDescent="0.35">
      <c r="I1923" s="116"/>
      <c r="L1923" s="62"/>
      <c r="M1923" s="62"/>
      <c r="N1923" s="83"/>
      <c r="O1923" s="83"/>
      <c r="P1923" s="62"/>
    </row>
    <row r="1924" spans="9:16" s="61" customFormat="1" hidden="1" x14ac:dyDescent="0.35">
      <c r="I1924" s="116"/>
      <c r="L1924" s="62"/>
      <c r="M1924" s="62"/>
      <c r="N1924" s="83"/>
      <c r="O1924" s="83"/>
      <c r="P1924" s="62"/>
    </row>
    <row r="1925" spans="9:16" s="61" customFormat="1" hidden="1" x14ac:dyDescent="0.35">
      <c r="I1925" s="116"/>
      <c r="L1925" s="62"/>
      <c r="M1925" s="62"/>
      <c r="N1925" s="83"/>
      <c r="O1925" s="83"/>
      <c r="P1925" s="62"/>
    </row>
    <row r="1926" spans="9:16" s="61" customFormat="1" hidden="1" x14ac:dyDescent="0.35">
      <c r="I1926" s="116"/>
      <c r="L1926" s="62"/>
      <c r="M1926" s="62"/>
      <c r="N1926" s="83"/>
      <c r="O1926" s="83"/>
      <c r="P1926" s="62"/>
    </row>
    <row r="1927" spans="9:16" s="61" customFormat="1" hidden="1" x14ac:dyDescent="0.35">
      <c r="I1927" s="116"/>
      <c r="L1927" s="62"/>
      <c r="M1927" s="62"/>
      <c r="N1927" s="83"/>
      <c r="O1927" s="83"/>
      <c r="P1927" s="62"/>
    </row>
    <row r="1928" spans="9:16" s="61" customFormat="1" hidden="1" x14ac:dyDescent="0.35">
      <c r="I1928" s="116"/>
      <c r="L1928" s="62"/>
      <c r="M1928" s="62"/>
      <c r="N1928" s="83"/>
      <c r="O1928" s="83"/>
      <c r="P1928" s="62"/>
    </row>
    <row r="1929" spans="9:16" s="61" customFormat="1" hidden="1" x14ac:dyDescent="0.35">
      <c r="I1929" s="116"/>
      <c r="L1929" s="62"/>
      <c r="M1929" s="62"/>
      <c r="N1929" s="83"/>
      <c r="O1929" s="83"/>
      <c r="P1929" s="62"/>
    </row>
    <row r="1930" spans="9:16" s="61" customFormat="1" hidden="1" x14ac:dyDescent="0.35">
      <c r="I1930" s="116"/>
      <c r="L1930" s="62"/>
      <c r="M1930" s="62"/>
      <c r="N1930" s="83"/>
      <c r="O1930" s="83"/>
      <c r="P1930" s="62"/>
    </row>
    <row r="1931" spans="9:16" s="61" customFormat="1" hidden="1" x14ac:dyDescent="0.35">
      <c r="I1931" s="116"/>
      <c r="L1931" s="62"/>
      <c r="M1931" s="62"/>
      <c r="N1931" s="83"/>
      <c r="O1931" s="83"/>
      <c r="P1931" s="62"/>
    </row>
    <row r="1932" spans="9:16" s="61" customFormat="1" hidden="1" x14ac:dyDescent="0.35">
      <c r="I1932" s="116"/>
      <c r="L1932" s="62"/>
      <c r="M1932" s="62"/>
      <c r="N1932" s="83"/>
      <c r="O1932" s="83"/>
      <c r="P1932" s="62"/>
    </row>
    <row r="1933" spans="9:16" s="61" customFormat="1" hidden="1" x14ac:dyDescent="0.35">
      <c r="I1933" s="116"/>
      <c r="L1933" s="62"/>
      <c r="M1933" s="62"/>
      <c r="N1933" s="83"/>
      <c r="O1933" s="83"/>
      <c r="P1933" s="62"/>
    </row>
    <row r="1934" spans="9:16" s="61" customFormat="1" hidden="1" x14ac:dyDescent="0.35">
      <c r="I1934" s="116"/>
      <c r="L1934" s="62"/>
      <c r="M1934" s="62"/>
      <c r="N1934" s="83"/>
      <c r="O1934" s="83"/>
      <c r="P1934" s="62"/>
    </row>
    <row r="1935" spans="9:16" s="61" customFormat="1" hidden="1" x14ac:dyDescent="0.35">
      <c r="I1935" s="116"/>
      <c r="L1935" s="62"/>
      <c r="M1935" s="62"/>
      <c r="N1935" s="83"/>
      <c r="O1935" s="83"/>
      <c r="P1935" s="62"/>
    </row>
    <row r="1936" spans="9:16" s="61" customFormat="1" hidden="1" x14ac:dyDescent="0.35">
      <c r="I1936" s="116"/>
      <c r="L1936" s="62"/>
      <c r="M1936" s="62"/>
      <c r="N1936" s="83"/>
      <c r="O1936" s="83"/>
      <c r="P1936" s="62"/>
    </row>
    <row r="1937" spans="9:16" s="61" customFormat="1" hidden="1" x14ac:dyDescent="0.35">
      <c r="I1937" s="116"/>
      <c r="L1937" s="62"/>
      <c r="M1937" s="62"/>
      <c r="N1937" s="83"/>
      <c r="O1937" s="83"/>
      <c r="P1937" s="62"/>
    </row>
    <row r="1938" spans="9:16" s="61" customFormat="1" hidden="1" x14ac:dyDescent="0.35">
      <c r="I1938" s="116"/>
      <c r="L1938" s="62"/>
      <c r="M1938" s="62"/>
      <c r="N1938" s="83"/>
      <c r="O1938" s="83"/>
      <c r="P1938" s="62"/>
    </row>
    <row r="1939" spans="9:16" s="61" customFormat="1" hidden="1" x14ac:dyDescent="0.35">
      <c r="I1939" s="116"/>
      <c r="L1939" s="62"/>
      <c r="M1939" s="62"/>
      <c r="N1939" s="83"/>
      <c r="O1939" s="83"/>
      <c r="P1939" s="62"/>
    </row>
    <row r="1940" spans="9:16" s="61" customFormat="1" hidden="1" x14ac:dyDescent="0.35">
      <c r="I1940" s="116"/>
      <c r="L1940" s="62"/>
      <c r="M1940" s="62"/>
      <c r="N1940" s="83"/>
      <c r="O1940" s="83"/>
      <c r="P1940" s="62"/>
    </row>
    <row r="1941" spans="9:16" s="61" customFormat="1" hidden="1" x14ac:dyDescent="0.35">
      <c r="I1941" s="116"/>
      <c r="L1941" s="62"/>
      <c r="M1941" s="62"/>
      <c r="N1941" s="83"/>
      <c r="O1941" s="83"/>
      <c r="P1941" s="62"/>
    </row>
    <row r="1942" spans="9:16" s="61" customFormat="1" hidden="1" x14ac:dyDescent="0.35">
      <c r="I1942" s="116"/>
      <c r="L1942" s="62"/>
      <c r="M1942" s="62"/>
      <c r="N1942" s="83"/>
      <c r="O1942" s="83"/>
      <c r="P1942" s="62"/>
    </row>
    <row r="1943" spans="9:16" s="61" customFormat="1" hidden="1" x14ac:dyDescent="0.35">
      <c r="I1943" s="116"/>
      <c r="L1943" s="62"/>
      <c r="M1943" s="62"/>
      <c r="N1943" s="83"/>
      <c r="O1943" s="83"/>
      <c r="P1943" s="62"/>
    </row>
    <row r="1944" spans="9:16" s="61" customFormat="1" hidden="1" x14ac:dyDescent="0.35">
      <c r="I1944" s="116"/>
      <c r="L1944" s="62"/>
      <c r="M1944" s="62"/>
      <c r="N1944" s="83"/>
      <c r="O1944" s="83"/>
      <c r="P1944" s="62"/>
    </row>
    <row r="1945" spans="9:16" s="61" customFormat="1" hidden="1" x14ac:dyDescent="0.35">
      <c r="I1945" s="116"/>
      <c r="L1945" s="62"/>
      <c r="M1945" s="62"/>
      <c r="N1945" s="83"/>
      <c r="O1945" s="83"/>
      <c r="P1945" s="62"/>
    </row>
    <row r="1946" spans="9:16" s="61" customFormat="1" hidden="1" x14ac:dyDescent="0.35">
      <c r="I1946" s="116"/>
      <c r="L1946" s="62"/>
      <c r="M1946" s="62"/>
      <c r="N1946" s="83"/>
      <c r="O1946" s="83"/>
      <c r="P1946" s="62"/>
    </row>
    <row r="1947" spans="9:16" s="61" customFormat="1" hidden="1" x14ac:dyDescent="0.35">
      <c r="I1947" s="116"/>
      <c r="L1947" s="62"/>
      <c r="M1947" s="62"/>
      <c r="N1947" s="83"/>
      <c r="O1947" s="83"/>
      <c r="P1947" s="62"/>
    </row>
    <row r="1948" spans="9:16" s="61" customFormat="1" hidden="1" x14ac:dyDescent="0.35">
      <c r="I1948" s="116"/>
      <c r="L1948" s="62"/>
      <c r="M1948" s="62"/>
      <c r="N1948" s="83"/>
      <c r="O1948" s="83"/>
      <c r="P1948" s="62"/>
    </row>
    <row r="1949" spans="9:16" s="61" customFormat="1" hidden="1" x14ac:dyDescent="0.35">
      <c r="I1949" s="116"/>
      <c r="L1949" s="62"/>
      <c r="M1949" s="62"/>
      <c r="N1949" s="83"/>
      <c r="O1949" s="83"/>
      <c r="P1949" s="62"/>
    </row>
    <row r="1950" spans="9:16" s="61" customFormat="1" hidden="1" x14ac:dyDescent="0.35">
      <c r="I1950" s="116"/>
      <c r="L1950" s="62"/>
      <c r="M1950" s="62"/>
      <c r="N1950" s="83"/>
      <c r="O1950" s="83"/>
      <c r="P1950" s="62"/>
    </row>
    <row r="1951" spans="9:16" s="61" customFormat="1" hidden="1" x14ac:dyDescent="0.35">
      <c r="I1951" s="116"/>
      <c r="L1951" s="62"/>
      <c r="M1951" s="62"/>
      <c r="N1951" s="83"/>
      <c r="O1951" s="83"/>
      <c r="P1951" s="62"/>
    </row>
    <row r="1952" spans="9:16" s="61" customFormat="1" hidden="1" x14ac:dyDescent="0.35">
      <c r="I1952" s="116"/>
      <c r="L1952" s="62"/>
      <c r="M1952" s="62"/>
      <c r="N1952" s="83"/>
      <c r="O1952" s="83"/>
      <c r="P1952" s="62"/>
    </row>
    <row r="1953" spans="9:16" s="61" customFormat="1" hidden="1" x14ac:dyDescent="0.35">
      <c r="I1953" s="116"/>
      <c r="L1953" s="62"/>
      <c r="M1953" s="62"/>
      <c r="N1953" s="83"/>
      <c r="O1953" s="83"/>
      <c r="P1953" s="62"/>
    </row>
    <row r="1954" spans="9:16" s="61" customFormat="1" hidden="1" x14ac:dyDescent="0.35">
      <c r="I1954" s="116"/>
      <c r="L1954" s="62"/>
      <c r="M1954" s="62"/>
      <c r="N1954" s="83"/>
      <c r="O1954" s="83"/>
      <c r="P1954" s="62"/>
    </row>
    <row r="1955" spans="9:16" s="61" customFormat="1" hidden="1" x14ac:dyDescent="0.35">
      <c r="I1955" s="116"/>
      <c r="L1955" s="62"/>
      <c r="M1955" s="62"/>
      <c r="N1955" s="83"/>
      <c r="O1955" s="83"/>
      <c r="P1955" s="62"/>
    </row>
    <row r="1956" spans="9:16" s="61" customFormat="1" hidden="1" x14ac:dyDescent="0.35">
      <c r="I1956" s="116"/>
      <c r="L1956" s="62"/>
      <c r="M1956" s="62"/>
      <c r="N1956" s="83"/>
      <c r="O1956" s="83"/>
      <c r="P1956" s="62"/>
    </row>
    <row r="1957" spans="9:16" s="61" customFormat="1" hidden="1" x14ac:dyDescent="0.35">
      <c r="I1957" s="116"/>
      <c r="L1957" s="62"/>
      <c r="M1957" s="62"/>
      <c r="N1957" s="83"/>
      <c r="O1957" s="83"/>
      <c r="P1957" s="62"/>
    </row>
    <row r="1958" spans="9:16" s="61" customFormat="1" hidden="1" x14ac:dyDescent="0.35">
      <c r="I1958" s="116"/>
      <c r="L1958" s="62"/>
      <c r="M1958" s="62"/>
      <c r="N1958" s="83"/>
      <c r="O1958" s="83"/>
      <c r="P1958" s="62"/>
    </row>
    <row r="1959" spans="9:16" s="61" customFormat="1" hidden="1" x14ac:dyDescent="0.35">
      <c r="I1959" s="116"/>
      <c r="L1959" s="62"/>
      <c r="M1959" s="62"/>
      <c r="N1959" s="83"/>
      <c r="O1959" s="83"/>
      <c r="P1959" s="62"/>
    </row>
    <row r="1960" spans="9:16" s="61" customFormat="1" hidden="1" x14ac:dyDescent="0.35">
      <c r="I1960" s="116"/>
      <c r="L1960" s="62"/>
      <c r="M1960" s="62"/>
      <c r="N1960" s="83"/>
      <c r="O1960" s="83"/>
      <c r="P1960" s="62"/>
    </row>
    <row r="1961" spans="9:16" s="61" customFormat="1" hidden="1" x14ac:dyDescent="0.35">
      <c r="I1961" s="116"/>
      <c r="L1961" s="62"/>
      <c r="M1961" s="62"/>
      <c r="N1961" s="83"/>
      <c r="O1961" s="83"/>
      <c r="P1961" s="62"/>
    </row>
    <row r="1962" spans="9:16" s="61" customFormat="1" hidden="1" x14ac:dyDescent="0.35">
      <c r="I1962" s="116"/>
      <c r="L1962" s="62"/>
      <c r="M1962" s="62"/>
      <c r="N1962" s="83"/>
      <c r="O1962" s="83"/>
      <c r="P1962" s="62"/>
    </row>
    <row r="1963" spans="9:16" s="61" customFormat="1" hidden="1" x14ac:dyDescent="0.35">
      <c r="I1963" s="116"/>
      <c r="L1963" s="62"/>
      <c r="M1963" s="62"/>
      <c r="N1963" s="83"/>
      <c r="O1963" s="83"/>
      <c r="P1963" s="62"/>
    </row>
    <row r="1964" spans="9:16" s="61" customFormat="1" hidden="1" x14ac:dyDescent="0.35">
      <c r="I1964" s="116"/>
      <c r="L1964" s="62"/>
      <c r="M1964" s="62"/>
      <c r="N1964" s="83"/>
      <c r="O1964" s="83"/>
      <c r="P1964" s="62"/>
    </row>
    <row r="1965" spans="9:16" s="61" customFormat="1" hidden="1" x14ac:dyDescent="0.35">
      <c r="I1965" s="116"/>
      <c r="L1965" s="62"/>
      <c r="M1965" s="62"/>
      <c r="N1965" s="83"/>
      <c r="O1965" s="83"/>
      <c r="P1965" s="62"/>
    </row>
    <row r="1966" spans="9:16" s="61" customFormat="1" hidden="1" x14ac:dyDescent="0.35">
      <c r="I1966" s="116"/>
      <c r="L1966" s="62"/>
      <c r="M1966" s="62"/>
      <c r="N1966" s="83"/>
      <c r="O1966" s="83"/>
      <c r="P1966" s="62"/>
    </row>
    <row r="1967" spans="9:16" s="61" customFormat="1" hidden="1" x14ac:dyDescent="0.35">
      <c r="I1967" s="116"/>
      <c r="L1967" s="62"/>
      <c r="M1967" s="62"/>
      <c r="N1967" s="83"/>
      <c r="O1967" s="83"/>
      <c r="P1967" s="62"/>
    </row>
    <row r="1968" spans="9:16" s="61" customFormat="1" hidden="1" x14ac:dyDescent="0.35">
      <c r="I1968" s="116"/>
      <c r="L1968" s="62"/>
      <c r="M1968" s="62"/>
      <c r="N1968" s="83"/>
      <c r="O1968" s="83"/>
      <c r="P1968" s="62"/>
    </row>
    <row r="1969" spans="9:16" s="61" customFormat="1" hidden="1" x14ac:dyDescent="0.35">
      <c r="I1969" s="116"/>
      <c r="L1969" s="62"/>
      <c r="M1969" s="62"/>
      <c r="N1969" s="83"/>
      <c r="O1969" s="83"/>
      <c r="P1969" s="62"/>
    </row>
    <row r="1970" spans="9:16" s="61" customFormat="1" hidden="1" x14ac:dyDescent="0.35">
      <c r="I1970" s="116"/>
      <c r="L1970" s="62"/>
      <c r="M1970" s="62"/>
      <c r="N1970" s="83"/>
      <c r="O1970" s="83"/>
      <c r="P1970" s="62"/>
    </row>
    <row r="1971" spans="9:16" s="61" customFormat="1" hidden="1" x14ac:dyDescent="0.35">
      <c r="I1971" s="116"/>
      <c r="L1971" s="62"/>
      <c r="M1971" s="62"/>
      <c r="N1971" s="83"/>
      <c r="O1971" s="83"/>
      <c r="P1971" s="62"/>
    </row>
    <row r="1972" spans="9:16" s="61" customFormat="1" hidden="1" x14ac:dyDescent="0.35">
      <c r="I1972" s="116"/>
      <c r="L1972" s="62"/>
      <c r="M1972" s="62"/>
      <c r="N1972" s="83"/>
      <c r="O1972" s="83"/>
      <c r="P1972" s="62"/>
    </row>
    <row r="1973" spans="9:16" s="61" customFormat="1" hidden="1" x14ac:dyDescent="0.35">
      <c r="I1973" s="116"/>
      <c r="L1973" s="62"/>
      <c r="M1973" s="62"/>
      <c r="N1973" s="83"/>
      <c r="O1973" s="83"/>
      <c r="P1973" s="62"/>
    </row>
    <row r="1974" spans="9:16" s="61" customFormat="1" hidden="1" x14ac:dyDescent="0.35">
      <c r="I1974" s="116"/>
      <c r="L1974" s="62"/>
      <c r="M1974" s="62"/>
      <c r="N1974" s="83"/>
      <c r="O1974" s="83"/>
      <c r="P1974" s="62"/>
    </row>
    <row r="1975" spans="9:16" s="61" customFormat="1" hidden="1" x14ac:dyDescent="0.35">
      <c r="I1975" s="116"/>
      <c r="L1975" s="62"/>
      <c r="M1975" s="62"/>
      <c r="N1975" s="83"/>
      <c r="O1975" s="83"/>
      <c r="P1975" s="62"/>
    </row>
    <row r="1976" spans="9:16" s="61" customFormat="1" hidden="1" x14ac:dyDescent="0.35">
      <c r="I1976" s="116"/>
      <c r="L1976" s="62"/>
      <c r="M1976" s="62"/>
      <c r="N1976" s="83"/>
      <c r="O1976" s="83"/>
      <c r="P1976" s="62"/>
    </row>
    <row r="1977" spans="9:16" s="61" customFormat="1" hidden="1" x14ac:dyDescent="0.35">
      <c r="I1977" s="116"/>
      <c r="L1977" s="62"/>
      <c r="M1977" s="62"/>
      <c r="N1977" s="83"/>
      <c r="O1977" s="83"/>
      <c r="P1977" s="62"/>
    </row>
    <row r="1978" spans="9:16" s="61" customFormat="1" hidden="1" x14ac:dyDescent="0.35">
      <c r="I1978" s="116"/>
      <c r="L1978" s="62"/>
      <c r="M1978" s="62"/>
      <c r="N1978" s="83"/>
      <c r="O1978" s="83"/>
      <c r="P1978" s="62"/>
    </row>
    <row r="1979" spans="9:16" s="61" customFormat="1" hidden="1" x14ac:dyDescent="0.35">
      <c r="I1979" s="116"/>
      <c r="L1979" s="62"/>
      <c r="M1979" s="62"/>
      <c r="N1979" s="83"/>
      <c r="O1979" s="83"/>
      <c r="P1979" s="62"/>
    </row>
    <row r="1980" spans="9:16" s="61" customFormat="1" hidden="1" x14ac:dyDescent="0.35">
      <c r="I1980" s="116"/>
      <c r="L1980" s="62"/>
      <c r="M1980" s="62"/>
      <c r="N1980" s="83"/>
      <c r="O1980" s="83"/>
      <c r="P1980" s="62"/>
    </row>
    <row r="1981" spans="9:16" s="61" customFormat="1" hidden="1" x14ac:dyDescent="0.35">
      <c r="I1981" s="116"/>
      <c r="L1981" s="62"/>
      <c r="M1981" s="62"/>
      <c r="N1981" s="83"/>
      <c r="O1981" s="83"/>
      <c r="P1981" s="62"/>
    </row>
    <row r="1982" spans="9:16" s="61" customFormat="1" hidden="1" x14ac:dyDescent="0.35">
      <c r="I1982" s="116"/>
      <c r="L1982" s="62"/>
      <c r="M1982" s="62"/>
      <c r="N1982" s="83"/>
      <c r="O1982" s="83"/>
      <c r="P1982" s="62"/>
    </row>
    <row r="1983" spans="9:16" s="61" customFormat="1" hidden="1" x14ac:dyDescent="0.35">
      <c r="I1983" s="116"/>
      <c r="L1983" s="62"/>
      <c r="M1983" s="62"/>
      <c r="N1983" s="83"/>
      <c r="O1983" s="83"/>
      <c r="P1983" s="62"/>
    </row>
    <row r="1984" spans="9:16" s="61" customFormat="1" hidden="1" x14ac:dyDescent="0.35">
      <c r="I1984" s="116"/>
      <c r="L1984" s="62"/>
      <c r="M1984" s="62"/>
      <c r="N1984" s="83"/>
      <c r="O1984" s="83"/>
      <c r="P1984" s="62"/>
    </row>
    <row r="1985" spans="9:16" s="61" customFormat="1" hidden="1" x14ac:dyDescent="0.35">
      <c r="I1985" s="116"/>
      <c r="L1985" s="62"/>
      <c r="M1985" s="62"/>
      <c r="N1985" s="83"/>
      <c r="O1985" s="83"/>
      <c r="P1985" s="62"/>
    </row>
    <row r="1986" spans="9:16" s="61" customFormat="1" hidden="1" x14ac:dyDescent="0.35">
      <c r="I1986" s="116"/>
      <c r="L1986" s="62"/>
      <c r="M1986" s="62"/>
      <c r="N1986" s="83"/>
      <c r="O1986" s="83"/>
      <c r="P1986" s="62"/>
    </row>
    <row r="1987" spans="9:16" s="61" customFormat="1" hidden="1" x14ac:dyDescent="0.35">
      <c r="I1987" s="116"/>
      <c r="L1987" s="62"/>
      <c r="M1987" s="62"/>
      <c r="N1987" s="83"/>
      <c r="O1987" s="83"/>
      <c r="P1987" s="62"/>
    </row>
    <row r="1988" spans="9:16" s="61" customFormat="1" hidden="1" x14ac:dyDescent="0.35">
      <c r="I1988" s="116"/>
      <c r="L1988" s="62"/>
      <c r="M1988" s="62"/>
      <c r="N1988" s="83"/>
      <c r="O1988" s="83"/>
      <c r="P1988" s="62"/>
    </row>
    <row r="1989" spans="9:16" s="61" customFormat="1" hidden="1" x14ac:dyDescent="0.35">
      <c r="I1989" s="116"/>
      <c r="L1989" s="62"/>
      <c r="M1989" s="62"/>
      <c r="N1989" s="83"/>
      <c r="O1989" s="83"/>
      <c r="P1989" s="62"/>
    </row>
    <row r="1990" spans="9:16" s="61" customFormat="1" hidden="1" x14ac:dyDescent="0.35">
      <c r="I1990" s="116"/>
      <c r="L1990" s="62"/>
      <c r="M1990" s="62"/>
      <c r="N1990" s="83"/>
      <c r="O1990" s="83"/>
      <c r="P1990" s="62"/>
    </row>
    <row r="1991" spans="9:16" s="61" customFormat="1" hidden="1" x14ac:dyDescent="0.35">
      <c r="I1991" s="116"/>
      <c r="L1991" s="62"/>
      <c r="M1991" s="62"/>
      <c r="N1991" s="83"/>
      <c r="O1991" s="83"/>
      <c r="P1991" s="62"/>
    </row>
    <row r="1992" spans="9:16" s="61" customFormat="1" hidden="1" x14ac:dyDescent="0.35">
      <c r="I1992" s="116"/>
      <c r="L1992" s="62"/>
      <c r="M1992" s="62"/>
      <c r="N1992" s="83"/>
      <c r="O1992" s="83"/>
      <c r="P1992" s="62"/>
    </row>
    <row r="1993" spans="9:16" s="61" customFormat="1" hidden="1" x14ac:dyDescent="0.35">
      <c r="I1993" s="116"/>
      <c r="L1993" s="62"/>
      <c r="M1993" s="62"/>
      <c r="N1993" s="83"/>
      <c r="O1993" s="83"/>
      <c r="P1993" s="62"/>
    </row>
    <row r="1994" spans="9:16" s="61" customFormat="1" hidden="1" x14ac:dyDescent="0.35">
      <c r="I1994" s="116"/>
      <c r="L1994" s="62"/>
      <c r="M1994" s="62"/>
      <c r="N1994" s="83"/>
      <c r="O1994" s="83"/>
      <c r="P1994" s="62"/>
    </row>
    <row r="1995" spans="9:16" s="61" customFormat="1" hidden="1" x14ac:dyDescent="0.35">
      <c r="I1995" s="116"/>
      <c r="L1995" s="62"/>
      <c r="M1995" s="62"/>
      <c r="N1995" s="83"/>
      <c r="O1995" s="83"/>
      <c r="P1995" s="62"/>
    </row>
    <row r="1996" spans="9:16" s="61" customFormat="1" hidden="1" x14ac:dyDescent="0.35">
      <c r="I1996" s="116"/>
      <c r="L1996" s="62"/>
      <c r="M1996" s="62"/>
      <c r="N1996" s="83"/>
      <c r="O1996" s="83"/>
      <c r="P1996" s="62"/>
    </row>
    <row r="1997" spans="9:16" s="61" customFormat="1" hidden="1" x14ac:dyDescent="0.35">
      <c r="I1997" s="116"/>
      <c r="L1997" s="62"/>
      <c r="M1997" s="62"/>
      <c r="N1997" s="83"/>
      <c r="O1997" s="83"/>
      <c r="P1997" s="62"/>
    </row>
    <row r="1998" spans="9:16" s="61" customFormat="1" hidden="1" x14ac:dyDescent="0.35">
      <c r="I1998" s="116"/>
      <c r="L1998" s="62"/>
      <c r="M1998" s="62"/>
      <c r="N1998" s="83"/>
      <c r="O1998" s="83"/>
      <c r="P1998" s="62"/>
    </row>
    <row r="1999" spans="9:16" s="61" customFormat="1" hidden="1" x14ac:dyDescent="0.35">
      <c r="I1999" s="116"/>
      <c r="L1999" s="62"/>
      <c r="M1999" s="62"/>
      <c r="N1999" s="83"/>
      <c r="O1999" s="83"/>
      <c r="P1999" s="62"/>
    </row>
    <row r="2000" spans="9:16" s="61" customFormat="1" hidden="1" x14ac:dyDescent="0.35">
      <c r="I2000" s="116"/>
      <c r="L2000" s="62"/>
      <c r="M2000" s="62"/>
      <c r="N2000" s="83"/>
      <c r="O2000" s="83"/>
      <c r="P2000" s="62"/>
    </row>
    <row r="2001" spans="9:16" s="61" customFormat="1" hidden="1" x14ac:dyDescent="0.35">
      <c r="I2001" s="116"/>
      <c r="L2001" s="62"/>
      <c r="M2001" s="62"/>
      <c r="N2001" s="83"/>
      <c r="O2001" s="83"/>
      <c r="P2001" s="62"/>
    </row>
    <row r="2002" spans="9:16" s="61" customFormat="1" hidden="1" x14ac:dyDescent="0.35">
      <c r="I2002" s="116"/>
      <c r="L2002" s="62"/>
      <c r="M2002" s="62"/>
      <c r="N2002" s="83"/>
      <c r="O2002" s="83"/>
      <c r="P2002" s="62"/>
    </row>
    <row r="2003" spans="9:16" s="61" customFormat="1" hidden="1" x14ac:dyDescent="0.35">
      <c r="I2003" s="116"/>
      <c r="L2003" s="62"/>
      <c r="M2003" s="62"/>
      <c r="N2003" s="83"/>
      <c r="O2003" s="83"/>
      <c r="P2003" s="62"/>
    </row>
    <row r="2004" spans="9:16" s="61" customFormat="1" hidden="1" x14ac:dyDescent="0.35">
      <c r="I2004" s="116"/>
      <c r="L2004" s="62"/>
      <c r="M2004" s="62"/>
      <c r="N2004" s="83"/>
      <c r="O2004" s="83"/>
      <c r="P2004" s="62"/>
    </row>
    <row r="2005" spans="9:16" s="61" customFormat="1" hidden="1" x14ac:dyDescent="0.35">
      <c r="I2005" s="116"/>
      <c r="L2005" s="62"/>
      <c r="M2005" s="62"/>
      <c r="N2005" s="83"/>
      <c r="O2005" s="83"/>
      <c r="P2005" s="62"/>
    </row>
    <row r="2006" spans="9:16" s="61" customFormat="1" hidden="1" x14ac:dyDescent="0.35">
      <c r="I2006" s="116"/>
      <c r="L2006" s="62"/>
      <c r="M2006" s="62"/>
      <c r="N2006" s="83"/>
      <c r="O2006" s="83"/>
      <c r="P2006" s="62"/>
    </row>
    <row r="2007" spans="9:16" s="61" customFormat="1" hidden="1" x14ac:dyDescent="0.35">
      <c r="I2007" s="116"/>
      <c r="L2007" s="62"/>
      <c r="M2007" s="62"/>
      <c r="N2007" s="83"/>
      <c r="O2007" s="83"/>
      <c r="P2007" s="62"/>
    </row>
    <row r="2008" spans="9:16" s="61" customFormat="1" hidden="1" x14ac:dyDescent="0.35">
      <c r="I2008" s="116"/>
      <c r="L2008" s="62"/>
      <c r="M2008" s="62"/>
      <c r="N2008" s="83"/>
      <c r="O2008" s="83"/>
      <c r="P2008" s="62"/>
    </row>
    <row r="2009" spans="9:16" s="61" customFormat="1" hidden="1" x14ac:dyDescent="0.35">
      <c r="I2009" s="116"/>
      <c r="L2009" s="62"/>
      <c r="M2009" s="62"/>
      <c r="N2009" s="83"/>
      <c r="O2009" s="83"/>
      <c r="P2009" s="62"/>
    </row>
    <row r="2010" spans="9:16" s="61" customFormat="1" hidden="1" x14ac:dyDescent="0.35">
      <c r="I2010" s="116"/>
      <c r="L2010" s="62"/>
      <c r="M2010" s="62"/>
      <c r="N2010" s="83"/>
      <c r="O2010" s="83"/>
      <c r="P2010" s="62"/>
    </row>
    <row r="2011" spans="9:16" s="61" customFormat="1" hidden="1" x14ac:dyDescent="0.35">
      <c r="I2011" s="116"/>
      <c r="L2011" s="62"/>
      <c r="M2011" s="62"/>
      <c r="N2011" s="83"/>
      <c r="O2011" s="83"/>
      <c r="P2011" s="62"/>
    </row>
    <row r="2012" spans="9:16" s="61" customFormat="1" hidden="1" x14ac:dyDescent="0.35">
      <c r="I2012" s="116"/>
      <c r="L2012" s="62"/>
      <c r="M2012" s="62"/>
      <c r="N2012" s="83"/>
      <c r="O2012" s="83"/>
      <c r="P2012" s="62"/>
    </row>
    <row r="2013" spans="9:16" s="61" customFormat="1" hidden="1" x14ac:dyDescent="0.35">
      <c r="I2013" s="116"/>
      <c r="L2013" s="62"/>
      <c r="M2013" s="62"/>
      <c r="N2013" s="83"/>
      <c r="O2013" s="83"/>
      <c r="P2013" s="62"/>
    </row>
    <row r="2014" spans="9:16" s="61" customFormat="1" hidden="1" x14ac:dyDescent="0.35">
      <c r="I2014" s="116"/>
      <c r="L2014" s="62"/>
      <c r="M2014" s="62"/>
      <c r="N2014" s="83"/>
      <c r="O2014" s="83"/>
      <c r="P2014" s="62"/>
    </row>
    <row r="2015" spans="9:16" s="61" customFormat="1" hidden="1" x14ac:dyDescent="0.35">
      <c r="I2015" s="116"/>
      <c r="L2015" s="62"/>
      <c r="M2015" s="62"/>
      <c r="N2015" s="83"/>
      <c r="O2015" s="83"/>
      <c r="P2015" s="62"/>
    </row>
    <row r="2016" spans="9:16" s="61" customFormat="1" hidden="1" x14ac:dyDescent="0.35">
      <c r="I2016" s="116"/>
      <c r="L2016" s="62"/>
      <c r="M2016" s="62"/>
      <c r="N2016" s="83"/>
      <c r="O2016" s="83"/>
      <c r="P2016" s="62"/>
    </row>
    <row r="2017" spans="9:16" s="61" customFormat="1" hidden="1" x14ac:dyDescent="0.35">
      <c r="I2017" s="116"/>
      <c r="L2017" s="62"/>
      <c r="M2017" s="62"/>
      <c r="N2017" s="83"/>
      <c r="O2017" s="83"/>
      <c r="P2017" s="62"/>
    </row>
    <row r="2018" spans="9:16" s="61" customFormat="1" hidden="1" x14ac:dyDescent="0.35">
      <c r="I2018" s="116"/>
      <c r="L2018" s="62"/>
      <c r="M2018" s="62"/>
      <c r="N2018" s="83"/>
      <c r="O2018" s="83"/>
      <c r="P2018" s="62"/>
    </row>
    <row r="2019" spans="9:16" s="61" customFormat="1" hidden="1" x14ac:dyDescent="0.35">
      <c r="I2019" s="116"/>
      <c r="L2019" s="62"/>
      <c r="M2019" s="62"/>
      <c r="N2019" s="83"/>
      <c r="O2019" s="83"/>
      <c r="P2019" s="62"/>
    </row>
    <row r="2020" spans="9:16" s="61" customFormat="1" hidden="1" x14ac:dyDescent="0.35">
      <c r="I2020" s="116"/>
      <c r="L2020" s="62"/>
      <c r="M2020" s="62"/>
      <c r="N2020" s="83"/>
      <c r="O2020" s="83"/>
      <c r="P2020" s="62"/>
    </row>
    <row r="2021" spans="9:16" s="61" customFormat="1" hidden="1" x14ac:dyDescent="0.35">
      <c r="I2021" s="116"/>
      <c r="L2021" s="62"/>
      <c r="M2021" s="62"/>
      <c r="N2021" s="83"/>
      <c r="O2021" s="83"/>
      <c r="P2021" s="62"/>
    </row>
    <row r="2022" spans="9:16" s="61" customFormat="1" hidden="1" x14ac:dyDescent="0.35">
      <c r="I2022" s="116"/>
      <c r="L2022" s="62"/>
      <c r="M2022" s="62"/>
      <c r="N2022" s="83"/>
      <c r="O2022" s="83"/>
      <c r="P2022" s="62"/>
    </row>
    <row r="2023" spans="9:16" s="61" customFormat="1" hidden="1" x14ac:dyDescent="0.35">
      <c r="I2023" s="116"/>
      <c r="L2023" s="62"/>
      <c r="M2023" s="62"/>
      <c r="N2023" s="83"/>
      <c r="O2023" s="83"/>
      <c r="P2023" s="62"/>
    </row>
    <row r="2024" spans="9:16" s="61" customFormat="1" hidden="1" x14ac:dyDescent="0.35">
      <c r="I2024" s="116"/>
      <c r="L2024" s="62"/>
      <c r="M2024" s="62"/>
      <c r="N2024" s="83"/>
      <c r="O2024" s="83"/>
      <c r="P2024" s="62"/>
    </row>
    <row r="2025" spans="9:16" s="61" customFormat="1" hidden="1" x14ac:dyDescent="0.35">
      <c r="I2025" s="116"/>
      <c r="L2025" s="62"/>
      <c r="M2025" s="62"/>
      <c r="N2025" s="83"/>
      <c r="O2025" s="83"/>
      <c r="P2025" s="62"/>
    </row>
    <row r="2026" spans="9:16" s="61" customFormat="1" hidden="1" x14ac:dyDescent="0.35">
      <c r="I2026" s="116"/>
      <c r="L2026" s="62"/>
      <c r="M2026" s="62"/>
      <c r="N2026" s="83"/>
      <c r="O2026" s="83"/>
      <c r="P2026" s="62"/>
    </row>
    <row r="2027" spans="9:16" s="61" customFormat="1" hidden="1" x14ac:dyDescent="0.35">
      <c r="I2027" s="116"/>
      <c r="L2027" s="62"/>
      <c r="M2027" s="62"/>
      <c r="N2027" s="83"/>
      <c r="O2027" s="83"/>
      <c r="P2027" s="62"/>
    </row>
    <row r="2028" spans="9:16" s="61" customFormat="1" hidden="1" x14ac:dyDescent="0.35">
      <c r="I2028" s="116"/>
      <c r="L2028" s="62"/>
      <c r="M2028" s="62"/>
      <c r="N2028" s="83"/>
      <c r="O2028" s="83"/>
      <c r="P2028" s="62"/>
    </row>
    <row r="2029" spans="9:16" s="61" customFormat="1" hidden="1" x14ac:dyDescent="0.35">
      <c r="I2029" s="116"/>
      <c r="L2029" s="62"/>
      <c r="M2029" s="62"/>
      <c r="N2029" s="83"/>
      <c r="O2029" s="83"/>
      <c r="P2029" s="62"/>
    </row>
    <row r="2030" spans="9:16" s="61" customFormat="1" hidden="1" x14ac:dyDescent="0.35">
      <c r="I2030" s="116"/>
      <c r="L2030" s="62"/>
      <c r="M2030" s="62"/>
      <c r="N2030" s="83"/>
      <c r="O2030" s="83"/>
      <c r="P2030" s="62"/>
    </row>
    <row r="2031" spans="9:16" s="61" customFormat="1" hidden="1" x14ac:dyDescent="0.35">
      <c r="I2031" s="116"/>
      <c r="L2031" s="62"/>
      <c r="M2031" s="62"/>
      <c r="N2031" s="83"/>
      <c r="O2031" s="83"/>
      <c r="P2031" s="62"/>
    </row>
    <row r="2032" spans="9:16" s="61" customFormat="1" hidden="1" x14ac:dyDescent="0.35">
      <c r="I2032" s="116"/>
      <c r="L2032" s="62"/>
      <c r="M2032" s="62"/>
      <c r="N2032" s="83"/>
      <c r="O2032" s="83"/>
      <c r="P2032" s="62"/>
    </row>
    <row r="2033" spans="9:16" s="61" customFormat="1" hidden="1" x14ac:dyDescent="0.35">
      <c r="I2033" s="116"/>
      <c r="L2033" s="62"/>
      <c r="M2033" s="62"/>
      <c r="N2033" s="83"/>
      <c r="O2033" s="83"/>
      <c r="P2033" s="62"/>
    </row>
    <row r="2034" spans="9:16" s="61" customFormat="1" hidden="1" x14ac:dyDescent="0.35">
      <c r="I2034" s="116"/>
      <c r="L2034" s="62"/>
      <c r="M2034" s="62"/>
      <c r="N2034" s="83"/>
      <c r="O2034" s="83"/>
      <c r="P2034" s="62"/>
    </row>
    <row r="2035" spans="9:16" s="61" customFormat="1" hidden="1" x14ac:dyDescent="0.35">
      <c r="I2035" s="116"/>
      <c r="L2035" s="62"/>
      <c r="M2035" s="62"/>
      <c r="N2035" s="83"/>
      <c r="O2035" s="83"/>
      <c r="P2035" s="62"/>
    </row>
    <row r="2036" spans="9:16" s="61" customFormat="1" hidden="1" x14ac:dyDescent="0.35">
      <c r="I2036" s="116"/>
      <c r="L2036" s="62"/>
      <c r="M2036" s="62"/>
      <c r="N2036" s="83"/>
      <c r="O2036" s="83"/>
      <c r="P2036" s="62"/>
    </row>
    <row r="2037" spans="9:16" s="61" customFormat="1" hidden="1" x14ac:dyDescent="0.35">
      <c r="I2037" s="116"/>
      <c r="L2037" s="62"/>
      <c r="M2037" s="62"/>
      <c r="N2037" s="83"/>
      <c r="O2037" s="83"/>
      <c r="P2037" s="62"/>
    </row>
    <row r="2038" spans="9:16" s="61" customFormat="1" hidden="1" x14ac:dyDescent="0.35">
      <c r="I2038" s="116"/>
      <c r="L2038" s="62"/>
      <c r="M2038" s="62"/>
      <c r="N2038" s="83"/>
      <c r="O2038" s="83"/>
      <c r="P2038" s="62"/>
    </row>
    <row r="2039" spans="9:16" s="61" customFormat="1" hidden="1" x14ac:dyDescent="0.35">
      <c r="I2039" s="116"/>
      <c r="L2039" s="62"/>
      <c r="M2039" s="62"/>
      <c r="N2039" s="83"/>
      <c r="O2039" s="83"/>
      <c r="P2039" s="62"/>
    </row>
    <row r="2040" spans="9:16" s="61" customFormat="1" hidden="1" x14ac:dyDescent="0.35">
      <c r="I2040" s="116"/>
      <c r="L2040" s="62"/>
      <c r="M2040" s="62"/>
      <c r="N2040" s="83"/>
      <c r="O2040" s="83"/>
      <c r="P2040" s="62"/>
    </row>
    <row r="2041" spans="9:16" s="61" customFormat="1" hidden="1" x14ac:dyDescent="0.35">
      <c r="I2041" s="116"/>
      <c r="L2041" s="62"/>
      <c r="M2041" s="62"/>
      <c r="N2041" s="83"/>
      <c r="O2041" s="83"/>
      <c r="P2041" s="62"/>
    </row>
    <row r="2042" spans="9:16" s="61" customFormat="1" hidden="1" x14ac:dyDescent="0.35">
      <c r="I2042" s="116"/>
      <c r="L2042" s="62"/>
      <c r="M2042" s="62"/>
      <c r="N2042" s="83"/>
      <c r="O2042" s="83"/>
      <c r="P2042" s="62"/>
    </row>
    <row r="2043" spans="9:16" s="61" customFormat="1" hidden="1" x14ac:dyDescent="0.35">
      <c r="I2043" s="116"/>
      <c r="L2043" s="62"/>
      <c r="M2043" s="62"/>
      <c r="N2043" s="83"/>
      <c r="O2043" s="83"/>
      <c r="P2043" s="62"/>
    </row>
    <row r="2044" spans="9:16" s="61" customFormat="1" hidden="1" x14ac:dyDescent="0.35">
      <c r="I2044" s="116"/>
      <c r="L2044" s="62"/>
      <c r="M2044" s="62"/>
      <c r="N2044" s="83"/>
      <c r="O2044" s="83"/>
      <c r="P2044" s="62"/>
    </row>
    <row r="2045" spans="9:16" s="61" customFormat="1" hidden="1" x14ac:dyDescent="0.35">
      <c r="I2045" s="116"/>
      <c r="L2045" s="62"/>
      <c r="M2045" s="62"/>
      <c r="N2045" s="83"/>
      <c r="O2045" s="83"/>
      <c r="P2045" s="62"/>
    </row>
    <row r="2046" spans="9:16" s="61" customFormat="1" hidden="1" x14ac:dyDescent="0.35">
      <c r="I2046" s="116"/>
      <c r="L2046" s="62"/>
      <c r="M2046" s="62"/>
      <c r="N2046" s="83"/>
      <c r="O2046" s="83"/>
      <c r="P2046" s="62"/>
    </row>
    <row r="2047" spans="9:16" s="61" customFormat="1" hidden="1" x14ac:dyDescent="0.35">
      <c r="I2047" s="116"/>
      <c r="L2047" s="62"/>
      <c r="M2047" s="62"/>
      <c r="N2047" s="83"/>
      <c r="O2047" s="83"/>
      <c r="P2047" s="62"/>
    </row>
    <row r="2048" spans="9:16" s="61" customFormat="1" hidden="1" x14ac:dyDescent="0.35">
      <c r="I2048" s="116"/>
      <c r="L2048" s="62"/>
      <c r="M2048" s="62"/>
      <c r="N2048" s="83"/>
      <c r="O2048" s="83"/>
      <c r="P2048" s="62"/>
    </row>
    <row r="2049" spans="9:16" s="61" customFormat="1" hidden="1" x14ac:dyDescent="0.35">
      <c r="I2049" s="116"/>
      <c r="L2049" s="62"/>
      <c r="M2049" s="62"/>
      <c r="N2049" s="83"/>
      <c r="O2049" s="83"/>
      <c r="P2049" s="62"/>
    </row>
    <row r="2050" spans="9:16" s="61" customFormat="1" hidden="1" x14ac:dyDescent="0.35">
      <c r="I2050" s="116"/>
      <c r="L2050" s="62"/>
      <c r="M2050" s="62"/>
      <c r="N2050" s="83"/>
      <c r="O2050" s="83"/>
      <c r="P2050" s="62"/>
    </row>
    <row r="2051" spans="9:16" s="61" customFormat="1" hidden="1" x14ac:dyDescent="0.35">
      <c r="I2051" s="116"/>
      <c r="L2051" s="62"/>
      <c r="M2051" s="62"/>
      <c r="N2051" s="83"/>
      <c r="O2051" s="83"/>
      <c r="P2051" s="62"/>
    </row>
    <row r="2052" spans="9:16" s="61" customFormat="1" hidden="1" x14ac:dyDescent="0.35">
      <c r="I2052" s="116"/>
      <c r="L2052" s="62"/>
      <c r="M2052" s="62"/>
      <c r="N2052" s="83"/>
      <c r="O2052" s="83"/>
      <c r="P2052" s="62"/>
    </row>
    <row r="2053" spans="9:16" s="61" customFormat="1" hidden="1" x14ac:dyDescent="0.35">
      <c r="I2053" s="116"/>
      <c r="L2053" s="62"/>
      <c r="M2053" s="62"/>
      <c r="N2053" s="83"/>
      <c r="O2053" s="83"/>
      <c r="P2053" s="62"/>
    </row>
    <row r="2054" spans="9:16" s="61" customFormat="1" hidden="1" x14ac:dyDescent="0.35">
      <c r="I2054" s="116"/>
      <c r="L2054" s="62"/>
      <c r="M2054" s="62"/>
      <c r="N2054" s="83"/>
      <c r="O2054" s="83"/>
      <c r="P2054" s="62"/>
    </row>
    <row r="2055" spans="9:16" s="61" customFormat="1" hidden="1" x14ac:dyDescent="0.35">
      <c r="I2055" s="116"/>
      <c r="L2055" s="62"/>
      <c r="M2055" s="62"/>
      <c r="N2055" s="83"/>
      <c r="O2055" s="83"/>
      <c r="P2055" s="62"/>
    </row>
    <row r="2056" spans="9:16" s="61" customFormat="1" hidden="1" x14ac:dyDescent="0.35">
      <c r="I2056" s="116"/>
      <c r="L2056" s="62"/>
      <c r="M2056" s="62"/>
      <c r="N2056" s="83"/>
      <c r="O2056" s="83"/>
      <c r="P2056" s="62"/>
    </row>
    <row r="2057" spans="9:16" s="61" customFormat="1" hidden="1" x14ac:dyDescent="0.35">
      <c r="I2057" s="116"/>
      <c r="L2057" s="62"/>
      <c r="M2057" s="62"/>
      <c r="N2057" s="83"/>
      <c r="O2057" s="83"/>
      <c r="P2057" s="62"/>
    </row>
    <row r="2058" spans="9:16" s="61" customFormat="1" hidden="1" x14ac:dyDescent="0.35">
      <c r="I2058" s="116"/>
      <c r="L2058" s="62"/>
      <c r="M2058" s="62"/>
      <c r="N2058" s="83"/>
      <c r="O2058" s="83"/>
      <c r="P2058" s="62"/>
    </row>
    <row r="2059" spans="9:16" s="61" customFormat="1" hidden="1" x14ac:dyDescent="0.35">
      <c r="I2059" s="116"/>
      <c r="L2059" s="62"/>
      <c r="M2059" s="62"/>
      <c r="N2059" s="83"/>
      <c r="O2059" s="83"/>
      <c r="P2059" s="62"/>
    </row>
    <row r="2060" spans="9:16" s="61" customFormat="1" hidden="1" x14ac:dyDescent="0.35">
      <c r="I2060" s="116"/>
      <c r="L2060" s="62"/>
      <c r="M2060" s="62"/>
      <c r="N2060" s="83"/>
      <c r="O2060" s="83"/>
      <c r="P2060" s="62"/>
    </row>
    <row r="2061" spans="9:16" s="61" customFormat="1" hidden="1" x14ac:dyDescent="0.35">
      <c r="I2061" s="116"/>
      <c r="L2061" s="62"/>
      <c r="M2061" s="62"/>
      <c r="N2061" s="83"/>
      <c r="O2061" s="83"/>
      <c r="P2061" s="62"/>
    </row>
    <row r="2062" spans="9:16" s="61" customFormat="1" hidden="1" x14ac:dyDescent="0.35">
      <c r="I2062" s="116"/>
      <c r="L2062" s="62"/>
      <c r="M2062" s="62"/>
      <c r="N2062" s="83"/>
      <c r="O2062" s="83"/>
      <c r="P2062" s="62"/>
    </row>
    <row r="2063" spans="9:16" s="61" customFormat="1" hidden="1" x14ac:dyDescent="0.35">
      <c r="I2063" s="116"/>
      <c r="L2063" s="62"/>
      <c r="M2063" s="62"/>
      <c r="N2063" s="83"/>
      <c r="O2063" s="83"/>
      <c r="P2063" s="62"/>
    </row>
    <row r="2064" spans="9:16" s="61" customFormat="1" hidden="1" x14ac:dyDescent="0.35">
      <c r="I2064" s="116"/>
      <c r="L2064" s="62"/>
      <c r="M2064" s="62"/>
      <c r="N2064" s="83"/>
      <c r="O2064" s="83"/>
      <c r="P2064" s="62"/>
    </row>
    <row r="2065" spans="9:16" s="61" customFormat="1" hidden="1" x14ac:dyDescent="0.35">
      <c r="I2065" s="116"/>
      <c r="L2065" s="62"/>
      <c r="M2065" s="62"/>
      <c r="N2065" s="83"/>
      <c r="O2065" s="83"/>
      <c r="P2065" s="62"/>
    </row>
    <row r="2066" spans="9:16" s="61" customFormat="1" hidden="1" x14ac:dyDescent="0.35">
      <c r="I2066" s="116"/>
      <c r="L2066" s="62"/>
      <c r="M2066" s="62"/>
      <c r="N2066" s="83"/>
      <c r="O2066" s="83"/>
      <c r="P2066" s="62"/>
    </row>
    <row r="2067" spans="9:16" s="61" customFormat="1" hidden="1" x14ac:dyDescent="0.35">
      <c r="I2067" s="116"/>
      <c r="L2067" s="62"/>
      <c r="M2067" s="62"/>
      <c r="N2067" s="83"/>
      <c r="O2067" s="83"/>
      <c r="P2067" s="62"/>
    </row>
    <row r="2068" spans="9:16" s="61" customFormat="1" hidden="1" x14ac:dyDescent="0.35">
      <c r="I2068" s="116"/>
      <c r="L2068" s="62"/>
      <c r="M2068" s="62"/>
      <c r="N2068" s="83"/>
      <c r="O2068" s="83"/>
      <c r="P2068" s="62"/>
    </row>
    <row r="2069" spans="9:16" s="61" customFormat="1" hidden="1" x14ac:dyDescent="0.35">
      <c r="I2069" s="116"/>
      <c r="L2069" s="62"/>
      <c r="M2069" s="62"/>
      <c r="N2069" s="83"/>
      <c r="O2069" s="83"/>
      <c r="P2069" s="62"/>
    </row>
    <row r="2070" spans="9:16" s="61" customFormat="1" hidden="1" x14ac:dyDescent="0.35">
      <c r="I2070" s="116"/>
      <c r="L2070" s="62"/>
      <c r="M2070" s="62"/>
      <c r="N2070" s="83"/>
      <c r="O2070" s="83"/>
      <c r="P2070" s="62"/>
    </row>
    <row r="2071" spans="9:16" s="61" customFormat="1" hidden="1" x14ac:dyDescent="0.35">
      <c r="I2071" s="116"/>
      <c r="L2071" s="62"/>
      <c r="M2071" s="62"/>
      <c r="N2071" s="83"/>
      <c r="O2071" s="83"/>
      <c r="P2071" s="62"/>
    </row>
    <row r="2072" spans="9:16" s="61" customFormat="1" hidden="1" x14ac:dyDescent="0.35">
      <c r="I2072" s="116"/>
      <c r="L2072" s="62"/>
      <c r="M2072" s="62"/>
      <c r="N2072" s="83"/>
      <c r="O2072" s="83"/>
      <c r="P2072" s="62"/>
    </row>
    <row r="2073" spans="9:16" s="61" customFormat="1" hidden="1" x14ac:dyDescent="0.35">
      <c r="I2073" s="116"/>
      <c r="L2073" s="62"/>
      <c r="M2073" s="62"/>
      <c r="N2073" s="83"/>
      <c r="O2073" s="83"/>
      <c r="P2073" s="62"/>
    </row>
    <row r="2074" spans="9:16" s="61" customFormat="1" hidden="1" x14ac:dyDescent="0.35">
      <c r="I2074" s="116"/>
      <c r="L2074" s="62"/>
      <c r="M2074" s="62"/>
      <c r="N2074" s="83"/>
      <c r="O2074" s="83"/>
      <c r="P2074" s="62"/>
    </row>
    <row r="2075" spans="9:16" s="61" customFormat="1" hidden="1" x14ac:dyDescent="0.35">
      <c r="I2075" s="116"/>
      <c r="L2075" s="62"/>
      <c r="M2075" s="62"/>
      <c r="N2075" s="83"/>
      <c r="O2075" s="83"/>
      <c r="P2075" s="62"/>
    </row>
    <row r="2076" spans="9:16" s="61" customFormat="1" hidden="1" x14ac:dyDescent="0.35">
      <c r="I2076" s="116"/>
      <c r="L2076" s="62"/>
      <c r="M2076" s="62"/>
      <c r="N2076" s="83"/>
      <c r="O2076" s="83"/>
      <c r="P2076" s="62"/>
    </row>
    <row r="2077" spans="9:16" s="61" customFormat="1" hidden="1" x14ac:dyDescent="0.35">
      <c r="I2077" s="116"/>
      <c r="L2077" s="62"/>
      <c r="M2077" s="62"/>
      <c r="N2077" s="83"/>
      <c r="O2077" s="83"/>
      <c r="P2077" s="62"/>
    </row>
    <row r="2078" spans="9:16" s="61" customFormat="1" hidden="1" x14ac:dyDescent="0.35">
      <c r="I2078" s="116"/>
      <c r="L2078" s="62"/>
      <c r="M2078" s="62"/>
      <c r="N2078" s="83"/>
      <c r="O2078" s="83"/>
      <c r="P2078" s="62"/>
    </row>
    <row r="2079" spans="9:16" s="61" customFormat="1" hidden="1" x14ac:dyDescent="0.35">
      <c r="I2079" s="116"/>
      <c r="L2079" s="62"/>
      <c r="M2079" s="62"/>
      <c r="N2079" s="83"/>
      <c r="O2079" s="83"/>
      <c r="P2079" s="62"/>
    </row>
    <row r="2080" spans="9:16" s="61" customFormat="1" hidden="1" x14ac:dyDescent="0.35">
      <c r="I2080" s="116"/>
      <c r="L2080" s="62"/>
      <c r="M2080" s="62"/>
      <c r="N2080" s="83"/>
      <c r="O2080" s="83"/>
      <c r="P2080" s="62"/>
    </row>
    <row r="2081" spans="9:16" s="61" customFormat="1" hidden="1" x14ac:dyDescent="0.35">
      <c r="I2081" s="116"/>
      <c r="L2081" s="62"/>
      <c r="M2081" s="62"/>
      <c r="N2081" s="83"/>
      <c r="O2081" s="83"/>
      <c r="P2081" s="62"/>
    </row>
    <row r="2082" spans="9:16" s="61" customFormat="1" hidden="1" x14ac:dyDescent="0.35">
      <c r="I2082" s="116"/>
      <c r="L2082" s="62"/>
      <c r="M2082" s="62"/>
      <c r="N2082" s="83"/>
      <c r="O2082" s="83"/>
      <c r="P2082" s="62"/>
    </row>
    <row r="2083" spans="9:16" s="61" customFormat="1" hidden="1" x14ac:dyDescent="0.35">
      <c r="I2083" s="116"/>
      <c r="L2083" s="62"/>
      <c r="M2083" s="62"/>
      <c r="N2083" s="83"/>
      <c r="O2083" s="83"/>
      <c r="P2083" s="62"/>
    </row>
    <row r="2084" spans="9:16" s="61" customFormat="1" hidden="1" x14ac:dyDescent="0.35">
      <c r="I2084" s="116"/>
      <c r="L2084" s="62"/>
      <c r="M2084" s="62"/>
      <c r="N2084" s="83"/>
      <c r="O2084" s="83"/>
      <c r="P2084" s="62"/>
    </row>
    <row r="2085" spans="9:16" s="61" customFormat="1" hidden="1" x14ac:dyDescent="0.35">
      <c r="I2085" s="116"/>
      <c r="L2085" s="62"/>
      <c r="M2085" s="62"/>
      <c r="N2085" s="83"/>
      <c r="O2085" s="83"/>
      <c r="P2085" s="62"/>
    </row>
    <row r="2086" spans="9:16" s="61" customFormat="1" hidden="1" x14ac:dyDescent="0.35">
      <c r="I2086" s="116"/>
      <c r="L2086" s="62"/>
      <c r="M2086" s="62"/>
      <c r="N2086" s="83"/>
      <c r="O2086" s="83"/>
      <c r="P2086" s="62"/>
    </row>
    <row r="2087" spans="9:16" s="61" customFormat="1" hidden="1" x14ac:dyDescent="0.35">
      <c r="I2087" s="116"/>
      <c r="L2087" s="62"/>
      <c r="M2087" s="62"/>
      <c r="N2087" s="83"/>
      <c r="O2087" s="83"/>
      <c r="P2087" s="62"/>
    </row>
    <row r="2088" spans="9:16" s="61" customFormat="1" hidden="1" x14ac:dyDescent="0.35">
      <c r="I2088" s="116"/>
      <c r="L2088" s="62"/>
      <c r="M2088" s="62"/>
      <c r="N2088" s="83"/>
      <c r="O2088" s="83"/>
      <c r="P2088" s="62"/>
    </row>
    <row r="2089" spans="9:16" s="61" customFormat="1" hidden="1" x14ac:dyDescent="0.35">
      <c r="I2089" s="116"/>
      <c r="L2089" s="62"/>
      <c r="M2089" s="62"/>
      <c r="N2089" s="83"/>
      <c r="O2089" s="83"/>
      <c r="P2089" s="62"/>
    </row>
    <row r="2090" spans="9:16" s="61" customFormat="1" hidden="1" x14ac:dyDescent="0.35">
      <c r="I2090" s="116"/>
      <c r="L2090" s="62"/>
      <c r="M2090" s="62"/>
      <c r="N2090" s="83"/>
      <c r="O2090" s="83"/>
      <c r="P2090" s="62"/>
    </row>
    <row r="2091" spans="9:16" s="61" customFormat="1" hidden="1" x14ac:dyDescent="0.35">
      <c r="I2091" s="116"/>
      <c r="L2091" s="62"/>
      <c r="M2091" s="62"/>
      <c r="N2091" s="83"/>
      <c r="O2091" s="83"/>
      <c r="P2091" s="62"/>
    </row>
    <row r="2092" spans="9:16" s="61" customFormat="1" hidden="1" x14ac:dyDescent="0.35">
      <c r="I2092" s="116"/>
      <c r="L2092" s="62"/>
      <c r="M2092" s="62"/>
      <c r="N2092" s="83"/>
      <c r="O2092" s="83"/>
      <c r="P2092" s="62"/>
    </row>
    <row r="2093" spans="9:16" s="61" customFormat="1" hidden="1" x14ac:dyDescent="0.35">
      <c r="I2093" s="116"/>
      <c r="L2093" s="62"/>
      <c r="M2093" s="62"/>
      <c r="N2093" s="83"/>
      <c r="O2093" s="83"/>
      <c r="P2093" s="62"/>
    </row>
    <row r="2094" spans="9:16" s="61" customFormat="1" hidden="1" x14ac:dyDescent="0.35">
      <c r="I2094" s="116"/>
      <c r="L2094" s="62"/>
      <c r="M2094" s="62"/>
      <c r="N2094" s="83"/>
      <c r="O2094" s="83"/>
      <c r="P2094" s="62"/>
    </row>
    <row r="2095" spans="9:16" s="61" customFormat="1" hidden="1" x14ac:dyDescent="0.35">
      <c r="I2095" s="116"/>
      <c r="L2095" s="62"/>
      <c r="M2095" s="62"/>
      <c r="N2095" s="83"/>
      <c r="O2095" s="83"/>
      <c r="P2095" s="62"/>
    </row>
    <row r="2096" spans="9:16" s="61" customFormat="1" hidden="1" x14ac:dyDescent="0.35">
      <c r="I2096" s="116"/>
      <c r="L2096" s="62"/>
      <c r="M2096" s="62"/>
      <c r="N2096" s="83"/>
      <c r="O2096" s="83"/>
      <c r="P2096" s="62"/>
    </row>
    <row r="2097" spans="9:16" s="61" customFormat="1" hidden="1" x14ac:dyDescent="0.35">
      <c r="I2097" s="116"/>
      <c r="L2097" s="62"/>
      <c r="M2097" s="62"/>
      <c r="N2097" s="83"/>
      <c r="O2097" s="83"/>
      <c r="P2097" s="62"/>
    </row>
    <row r="2098" spans="9:16" s="61" customFormat="1" hidden="1" x14ac:dyDescent="0.35">
      <c r="I2098" s="116"/>
      <c r="L2098" s="62"/>
      <c r="M2098" s="62"/>
      <c r="N2098" s="83"/>
      <c r="O2098" s="83"/>
      <c r="P2098" s="62"/>
    </row>
    <row r="2099" spans="9:16" s="61" customFormat="1" hidden="1" x14ac:dyDescent="0.35">
      <c r="I2099" s="116"/>
      <c r="L2099" s="62"/>
      <c r="M2099" s="62"/>
      <c r="N2099" s="83"/>
      <c r="O2099" s="83"/>
      <c r="P2099" s="62"/>
    </row>
    <row r="2100" spans="9:16" s="61" customFormat="1" hidden="1" x14ac:dyDescent="0.35">
      <c r="I2100" s="116"/>
      <c r="L2100" s="62"/>
      <c r="M2100" s="62"/>
      <c r="N2100" s="83"/>
      <c r="O2100" s="83"/>
      <c r="P2100" s="62"/>
    </row>
    <row r="2101" spans="9:16" s="61" customFormat="1" hidden="1" x14ac:dyDescent="0.35">
      <c r="I2101" s="116"/>
      <c r="L2101" s="62"/>
      <c r="M2101" s="62"/>
      <c r="N2101" s="83"/>
      <c r="O2101" s="83"/>
      <c r="P2101" s="62"/>
    </row>
    <row r="2102" spans="9:16" s="61" customFormat="1" hidden="1" x14ac:dyDescent="0.35">
      <c r="I2102" s="116"/>
      <c r="L2102" s="62"/>
      <c r="M2102" s="62"/>
      <c r="N2102" s="83"/>
      <c r="O2102" s="83"/>
      <c r="P2102" s="62"/>
    </row>
    <row r="2103" spans="9:16" s="61" customFormat="1" hidden="1" x14ac:dyDescent="0.35">
      <c r="I2103" s="116"/>
      <c r="L2103" s="62"/>
      <c r="M2103" s="62"/>
      <c r="N2103" s="83"/>
      <c r="O2103" s="83"/>
      <c r="P2103" s="62"/>
    </row>
    <row r="2104" spans="9:16" s="61" customFormat="1" hidden="1" x14ac:dyDescent="0.35">
      <c r="I2104" s="116"/>
      <c r="L2104" s="62"/>
      <c r="M2104" s="62"/>
      <c r="N2104" s="83"/>
      <c r="O2104" s="83"/>
      <c r="P2104" s="62"/>
    </row>
    <row r="2105" spans="9:16" s="61" customFormat="1" hidden="1" x14ac:dyDescent="0.35">
      <c r="I2105" s="116"/>
      <c r="L2105" s="62"/>
      <c r="M2105" s="62"/>
      <c r="N2105" s="83"/>
      <c r="O2105" s="83"/>
      <c r="P2105" s="62"/>
    </row>
    <row r="2106" spans="9:16" s="61" customFormat="1" hidden="1" x14ac:dyDescent="0.35">
      <c r="I2106" s="116"/>
      <c r="L2106" s="62"/>
      <c r="M2106" s="62"/>
      <c r="N2106" s="83"/>
      <c r="O2106" s="83"/>
      <c r="P2106" s="62"/>
    </row>
    <row r="2107" spans="9:16" s="61" customFormat="1" hidden="1" x14ac:dyDescent="0.35">
      <c r="I2107" s="116"/>
      <c r="L2107" s="62"/>
      <c r="M2107" s="62"/>
      <c r="N2107" s="83"/>
      <c r="O2107" s="83"/>
      <c r="P2107" s="62"/>
    </row>
    <row r="2108" spans="9:16" s="61" customFormat="1" hidden="1" x14ac:dyDescent="0.35">
      <c r="I2108" s="116"/>
      <c r="L2108" s="62"/>
      <c r="M2108" s="62"/>
      <c r="N2108" s="83"/>
      <c r="O2108" s="83"/>
      <c r="P2108" s="62"/>
    </row>
    <row r="2109" spans="9:16" s="61" customFormat="1" hidden="1" x14ac:dyDescent="0.35">
      <c r="I2109" s="116"/>
      <c r="L2109" s="62"/>
      <c r="M2109" s="62"/>
      <c r="N2109" s="83"/>
      <c r="O2109" s="83"/>
      <c r="P2109" s="62"/>
    </row>
    <row r="2110" spans="9:16" s="61" customFormat="1" hidden="1" x14ac:dyDescent="0.35">
      <c r="I2110" s="116"/>
      <c r="L2110" s="62"/>
      <c r="M2110" s="62"/>
      <c r="N2110" s="83"/>
      <c r="O2110" s="83"/>
      <c r="P2110" s="62"/>
    </row>
    <row r="2111" spans="9:16" s="61" customFormat="1" hidden="1" x14ac:dyDescent="0.35">
      <c r="I2111" s="116"/>
      <c r="L2111" s="62"/>
      <c r="M2111" s="62"/>
      <c r="N2111" s="83"/>
      <c r="O2111" s="83"/>
      <c r="P2111" s="62"/>
    </row>
    <row r="2112" spans="9:16" s="61" customFormat="1" hidden="1" x14ac:dyDescent="0.35">
      <c r="I2112" s="116"/>
      <c r="L2112" s="62"/>
      <c r="M2112" s="62"/>
      <c r="N2112" s="83"/>
      <c r="O2112" s="83"/>
      <c r="P2112" s="62"/>
    </row>
    <row r="2113" spans="9:16" s="61" customFormat="1" hidden="1" x14ac:dyDescent="0.35">
      <c r="I2113" s="116"/>
      <c r="L2113" s="62"/>
      <c r="M2113" s="62"/>
      <c r="N2113" s="83"/>
      <c r="O2113" s="83"/>
      <c r="P2113" s="62"/>
    </row>
    <row r="2114" spans="9:16" s="61" customFormat="1" hidden="1" x14ac:dyDescent="0.35">
      <c r="I2114" s="116"/>
      <c r="L2114" s="62"/>
      <c r="M2114" s="62"/>
      <c r="N2114" s="83"/>
      <c r="O2114" s="83"/>
      <c r="P2114" s="62"/>
    </row>
    <row r="2115" spans="9:16" s="61" customFormat="1" hidden="1" x14ac:dyDescent="0.35">
      <c r="I2115" s="116"/>
      <c r="L2115" s="62"/>
      <c r="M2115" s="62"/>
      <c r="N2115" s="83"/>
      <c r="O2115" s="83"/>
      <c r="P2115" s="62"/>
    </row>
    <row r="2116" spans="9:16" s="61" customFormat="1" hidden="1" x14ac:dyDescent="0.35">
      <c r="I2116" s="116"/>
      <c r="L2116" s="62"/>
      <c r="M2116" s="62"/>
      <c r="N2116" s="83"/>
      <c r="O2116" s="83"/>
      <c r="P2116" s="62"/>
    </row>
    <row r="2117" spans="9:16" s="61" customFormat="1" hidden="1" x14ac:dyDescent="0.35">
      <c r="I2117" s="116"/>
      <c r="L2117" s="62"/>
      <c r="M2117" s="62"/>
      <c r="N2117" s="83"/>
      <c r="O2117" s="83"/>
      <c r="P2117" s="62"/>
    </row>
    <row r="2118" spans="9:16" s="61" customFormat="1" hidden="1" x14ac:dyDescent="0.35">
      <c r="I2118" s="116"/>
      <c r="L2118" s="62"/>
      <c r="M2118" s="62"/>
      <c r="N2118" s="83"/>
      <c r="O2118" s="83"/>
      <c r="P2118" s="62"/>
    </row>
    <row r="2119" spans="9:16" s="61" customFormat="1" hidden="1" x14ac:dyDescent="0.35">
      <c r="I2119" s="116"/>
      <c r="L2119" s="62"/>
      <c r="M2119" s="62"/>
      <c r="N2119" s="83"/>
      <c r="O2119" s="83"/>
      <c r="P2119" s="62"/>
    </row>
    <row r="2120" spans="9:16" s="61" customFormat="1" hidden="1" x14ac:dyDescent="0.35">
      <c r="I2120" s="116"/>
      <c r="L2120" s="62"/>
      <c r="M2120" s="62"/>
      <c r="N2120" s="83"/>
      <c r="O2120" s="83"/>
      <c r="P2120" s="62"/>
    </row>
    <row r="2121" spans="9:16" s="61" customFormat="1" hidden="1" x14ac:dyDescent="0.35">
      <c r="I2121" s="116"/>
      <c r="L2121" s="62"/>
      <c r="M2121" s="62"/>
      <c r="N2121" s="83"/>
      <c r="O2121" s="83"/>
      <c r="P2121" s="62"/>
    </row>
    <row r="2122" spans="9:16" s="61" customFormat="1" hidden="1" x14ac:dyDescent="0.35">
      <c r="I2122" s="116"/>
      <c r="L2122" s="62"/>
      <c r="M2122" s="62"/>
      <c r="N2122" s="83"/>
      <c r="O2122" s="83"/>
      <c r="P2122" s="62"/>
    </row>
    <row r="2123" spans="9:16" s="61" customFormat="1" hidden="1" x14ac:dyDescent="0.35">
      <c r="I2123" s="116"/>
      <c r="L2123" s="62"/>
      <c r="M2123" s="62"/>
      <c r="N2123" s="83"/>
      <c r="O2123" s="83"/>
      <c r="P2123" s="62"/>
    </row>
    <row r="2124" spans="9:16" s="61" customFormat="1" hidden="1" x14ac:dyDescent="0.35">
      <c r="I2124" s="116"/>
      <c r="L2124" s="62"/>
      <c r="M2124" s="62"/>
      <c r="N2124" s="83"/>
      <c r="O2124" s="83"/>
      <c r="P2124" s="62"/>
    </row>
    <row r="2125" spans="9:16" s="61" customFormat="1" hidden="1" x14ac:dyDescent="0.35">
      <c r="I2125" s="116"/>
      <c r="L2125" s="62"/>
      <c r="M2125" s="62"/>
      <c r="N2125" s="83"/>
      <c r="O2125" s="83"/>
      <c r="P2125" s="62"/>
    </row>
    <row r="2126" spans="9:16" s="61" customFormat="1" hidden="1" x14ac:dyDescent="0.35">
      <c r="I2126" s="116"/>
      <c r="L2126" s="62"/>
      <c r="M2126" s="62"/>
      <c r="N2126" s="83"/>
      <c r="O2126" s="83"/>
      <c r="P2126" s="62"/>
    </row>
    <row r="2127" spans="9:16" s="61" customFormat="1" hidden="1" x14ac:dyDescent="0.35">
      <c r="I2127" s="116"/>
      <c r="L2127" s="62"/>
      <c r="M2127" s="62"/>
      <c r="N2127" s="83"/>
      <c r="O2127" s="83"/>
      <c r="P2127" s="62"/>
    </row>
    <row r="2128" spans="9:16" s="61" customFormat="1" hidden="1" x14ac:dyDescent="0.35">
      <c r="I2128" s="116"/>
      <c r="L2128" s="62"/>
      <c r="M2128" s="62"/>
      <c r="N2128" s="83"/>
      <c r="O2128" s="83"/>
      <c r="P2128" s="62"/>
    </row>
    <row r="2129" spans="9:16" s="61" customFormat="1" hidden="1" x14ac:dyDescent="0.35">
      <c r="I2129" s="116"/>
      <c r="L2129" s="62"/>
      <c r="M2129" s="62"/>
      <c r="N2129" s="83"/>
      <c r="O2129" s="83"/>
      <c r="P2129" s="62"/>
    </row>
    <row r="2130" spans="9:16" s="61" customFormat="1" hidden="1" x14ac:dyDescent="0.35">
      <c r="I2130" s="116"/>
      <c r="L2130" s="62"/>
      <c r="M2130" s="62"/>
      <c r="N2130" s="83"/>
      <c r="O2130" s="83"/>
      <c r="P2130" s="62"/>
    </row>
    <row r="2131" spans="9:16" s="61" customFormat="1" hidden="1" x14ac:dyDescent="0.35">
      <c r="I2131" s="116"/>
      <c r="L2131" s="62"/>
      <c r="M2131" s="62"/>
      <c r="N2131" s="83"/>
      <c r="O2131" s="83"/>
      <c r="P2131" s="62"/>
    </row>
    <row r="2132" spans="9:16" s="61" customFormat="1" hidden="1" x14ac:dyDescent="0.35">
      <c r="I2132" s="116"/>
      <c r="L2132" s="62"/>
      <c r="M2132" s="62"/>
      <c r="N2132" s="83"/>
      <c r="O2132" s="83"/>
      <c r="P2132" s="62"/>
    </row>
    <row r="2133" spans="9:16" s="61" customFormat="1" hidden="1" x14ac:dyDescent="0.35">
      <c r="I2133" s="116"/>
      <c r="L2133" s="62"/>
      <c r="M2133" s="62"/>
      <c r="N2133" s="83"/>
      <c r="O2133" s="83"/>
      <c r="P2133" s="62"/>
    </row>
    <row r="2134" spans="9:16" s="61" customFormat="1" hidden="1" x14ac:dyDescent="0.35">
      <c r="I2134" s="116"/>
      <c r="L2134" s="62"/>
      <c r="M2134" s="62"/>
      <c r="N2134" s="83"/>
      <c r="O2134" s="83"/>
      <c r="P2134" s="62"/>
    </row>
    <row r="2135" spans="9:16" s="61" customFormat="1" hidden="1" x14ac:dyDescent="0.35">
      <c r="I2135" s="116"/>
      <c r="L2135" s="62"/>
      <c r="M2135" s="62"/>
      <c r="N2135" s="83"/>
      <c r="O2135" s="83"/>
      <c r="P2135" s="62"/>
    </row>
    <row r="2136" spans="9:16" s="61" customFormat="1" hidden="1" x14ac:dyDescent="0.35">
      <c r="I2136" s="116"/>
      <c r="L2136" s="62"/>
      <c r="M2136" s="62"/>
      <c r="N2136" s="83"/>
      <c r="O2136" s="83"/>
      <c r="P2136" s="62"/>
    </row>
    <row r="2137" spans="9:16" s="61" customFormat="1" hidden="1" x14ac:dyDescent="0.35">
      <c r="I2137" s="116"/>
      <c r="L2137" s="62"/>
      <c r="M2137" s="62"/>
      <c r="N2137" s="83"/>
      <c r="O2137" s="83"/>
      <c r="P2137" s="62"/>
    </row>
    <row r="2138" spans="9:16" s="61" customFormat="1" hidden="1" x14ac:dyDescent="0.35">
      <c r="I2138" s="116"/>
      <c r="L2138" s="62"/>
      <c r="M2138" s="62"/>
      <c r="N2138" s="83"/>
      <c r="O2138" s="83"/>
      <c r="P2138" s="62"/>
    </row>
    <row r="2139" spans="9:16" s="61" customFormat="1" hidden="1" x14ac:dyDescent="0.35">
      <c r="I2139" s="116"/>
      <c r="L2139" s="62"/>
      <c r="M2139" s="62"/>
      <c r="N2139" s="83"/>
      <c r="O2139" s="83"/>
      <c r="P2139" s="62"/>
    </row>
    <row r="2140" spans="9:16" s="61" customFormat="1" hidden="1" x14ac:dyDescent="0.35">
      <c r="I2140" s="116"/>
      <c r="L2140" s="62"/>
      <c r="M2140" s="62"/>
      <c r="N2140" s="83"/>
      <c r="O2140" s="83"/>
      <c r="P2140" s="62"/>
    </row>
    <row r="2141" spans="9:16" s="61" customFormat="1" hidden="1" x14ac:dyDescent="0.35">
      <c r="I2141" s="116"/>
      <c r="L2141" s="62"/>
      <c r="M2141" s="62"/>
      <c r="N2141" s="83"/>
      <c r="O2141" s="83"/>
      <c r="P2141" s="62"/>
    </row>
    <row r="2142" spans="9:16" s="61" customFormat="1" hidden="1" x14ac:dyDescent="0.35">
      <c r="I2142" s="116"/>
      <c r="L2142" s="62"/>
      <c r="M2142" s="62"/>
      <c r="N2142" s="83"/>
      <c r="O2142" s="83"/>
      <c r="P2142" s="62"/>
    </row>
    <row r="2143" spans="9:16" s="61" customFormat="1" hidden="1" x14ac:dyDescent="0.35">
      <c r="I2143" s="116"/>
      <c r="L2143" s="62"/>
      <c r="M2143" s="62"/>
      <c r="N2143" s="83"/>
      <c r="O2143" s="83"/>
      <c r="P2143" s="62"/>
    </row>
    <row r="2144" spans="9:16" s="61" customFormat="1" hidden="1" x14ac:dyDescent="0.35">
      <c r="I2144" s="116"/>
      <c r="L2144" s="62"/>
      <c r="M2144" s="62"/>
      <c r="N2144" s="83"/>
      <c r="O2144" s="83"/>
      <c r="P2144" s="62"/>
    </row>
    <row r="2145" spans="9:16" s="61" customFormat="1" hidden="1" x14ac:dyDescent="0.35">
      <c r="I2145" s="116"/>
      <c r="L2145" s="62"/>
      <c r="M2145" s="62"/>
      <c r="N2145" s="83"/>
      <c r="O2145" s="83"/>
      <c r="P2145" s="62"/>
    </row>
    <row r="2146" spans="9:16" s="61" customFormat="1" hidden="1" x14ac:dyDescent="0.35">
      <c r="I2146" s="116"/>
      <c r="L2146" s="62"/>
      <c r="M2146" s="62"/>
      <c r="N2146" s="83"/>
      <c r="O2146" s="83"/>
      <c r="P2146" s="62"/>
    </row>
    <row r="2147" spans="9:16" s="61" customFormat="1" hidden="1" x14ac:dyDescent="0.35">
      <c r="I2147" s="116"/>
      <c r="L2147" s="62"/>
      <c r="M2147" s="62"/>
      <c r="N2147" s="83"/>
      <c r="O2147" s="83"/>
      <c r="P2147" s="62"/>
    </row>
    <row r="2148" spans="9:16" s="61" customFormat="1" hidden="1" x14ac:dyDescent="0.35">
      <c r="I2148" s="116"/>
      <c r="L2148" s="62"/>
      <c r="M2148" s="62"/>
      <c r="N2148" s="83"/>
      <c r="O2148" s="83"/>
      <c r="P2148" s="62"/>
    </row>
    <row r="2149" spans="9:16" s="61" customFormat="1" hidden="1" x14ac:dyDescent="0.35">
      <c r="I2149" s="116"/>
      <c r="L2149" s="62"/>
      <c r="M2149" s="62"/>
      <c r="N2149" s="83"/>
      <c r="O2149" s="83"/>
      <c r="P2149" s="62"/>
    </row>
    <row r="2150" spans="9:16" s="61" customFormat="1" hidden="1" x14ac:dyDescent="0.35">
      <c r="I2150" s="116"/>
      <c r="L2150" s="62"/>
      <c r="M2150" s="62"/>
      <c r="N2150" s="83"/>
      <c r="O2150" s="83"/>
      <c r="P2150" s="62"/>
    </row>
    <row r="2151" spans="9:16" s="61" customFormat="1" hidden="1" x14ac:dyDescent="0.35">
      <c r="I2151" s="116"/>
      <c r="L2151" s="62"/>
      <c r="M2151" s="62"/>
      <c r="N2151" s="83"/>
      <c r="O2151" s="83"/>
      <c r="P2151" s="62"/>
    </row>
    <row r="2152" spans="9:16" s="61" customFormat="1" hidden="1" x14ac:dyDescent="0.35">
      <c r="I2152" s="116"/>
      <c r="L2152" s="62"/>
      <c r="M2152" s="62"/>
      <c r="N2152" s="83"/>
      <c r="O2152" s="83"/>
      <c r="P2152" s="62"/>
    </row>
    <row r="2153" spans="9:16" s="61" customFormat="1" hidden="1" x14ac:dyDescent="0.35">
      <c r="I2153" s="116"/>
      <c r="L2153" s="62"/>
      <c r="M2153" s="62"/>
      <c r="N2153" s="83"/>
      <c r="O2153" s="83"/>
      <c r="P2153" s="62"/>
    </row>
    <row r="2154" spans="9:16" s="61" customFormat="1" hidden="1" x14ac:dyDescent="0.35">
      <c r="I2154" s="116"/>
      <c r="L2154" s="62"/>
      <c r="M2154" s="62"/>
      <c r="N2154" s="83"/>
      <c r="O2154" s="83"/>
      <c r="P2154" s="62"/>
    </row>
    <row r="2155" spans="9:16" s="61" customFormat="1" hidden="1" x14ac:dyDescent="0.35">
      <c r="I2155" s="116"/>
      <c r="L2155" s="62"/>
      <c r="M2155" s="62"/>
      <c r="N2155" s="83"/>
      <c r="O2155" s="83"/>
      <c r="P2155" s="62"/>
    </row>
    <row r="2156" spans="9:16" s="61" customFormat="1" hidden="1" x14ac:dyDescent="0.35">
      <c r="I2156" s="116"/>
      <c r="L2156" s="62"/>
      <c r="M2156" s="62"/>
      <c r="N2156" s="83"/>
      <c r="O2156" s="83"/>
      <c r="P2156" s="62"/>
    </row>
    <row r="2157" spans="9:16" s="61" customFormat="1" hidden="1" x14ac:dyDescent="0.35">
      <c r="I2157" s="116"/>
      <c r="L2157" s="62"/>
      <c r="M2157" s="62"/>
      <c r="N2157" s="83"/>
      <c r="O2157" s="83"/>
      <c r="P2157" s="62"/>
    </row>
    <row r="2158" spans="9:16" s="61" customFormat="1" hidden="1" x14ac:dyDescent="0.35">
      <c r="I2158" s="116"/>
      <c r="L2158" s="62"/>
      <c r="M2158" s="62"/>
      <c r="N2158" s="83"/>
      <c r="O2158" s="83"/>
      <c r="P2158" s="62"/>
    </row>
    <row r="2159" spans="9:16" s="61" customFormat="1" hidden="1" x14ac:dyDescent="0.35">
      <c r="I2159" s="116"/>
      <c r="L2159" s="62"/>
      <c r="M2159" s="62"/>
      <c r="N2159" s="83"/>
      <c r="O2159" s="83"/>
      <c r="P2159" s="62"/>
    </row>
    <row r="2160" spans="9:16" s="61" customFormat="1" hidden="1" x14ac:dyDescent="0.35">
      <c r="I2160" s="116"/>
      <c r="L2160" s="62"/>
      <c r="M2160" s="62"/>
      <c r="N2160" s="83"/>
      <c r="O2160" s="83"/>
      <c r="P2160" s="62"/>
    </row>
    <row r="2161" spans="9:16" s="61" customFormat="1" hidden="1" x14ac:dyDescent="0.35">
      <c r="I2161" s="116"/>
      <c r="L2161" s="62"/>
      <c r="M2161" s="62"/>
      <c r="N2161" s="83"/>
      <c r="O2161" s="83"/>
      <c r="P2161" s="62"/>
    </row>
    <row r="2162" spans="9:16" s="61" customFormat="1" hidden="1" x14ac:dyDescent="0.35">
      <c r="I2162" s="116"/>
      <c r="L2162" s="62"/>
      <c r="M2162" s="62"/>
      <c r="N2162" s="83"/>
      <c r="O2162" s="83"/>
      <c r="P2162" s="62"/>
    </row>
    <row r="2163" spans="9:16" s="61" customFormat="1" hidden="1" x14ac:dyDescent="0.35">
      <c r="I2163" s="116"/>
      <c r="L2163" s="62"/>
      <c r="M2163" s="62"/>
      <c r="N2163" s="83"/>
      <c r="O2163" s="83"/>
      <c r="P2163" s="62"/>
    </row>
    <row r="2164" spans="9:16" s="61" customFormat="1" hidden="1" x14ac:dyDescent="0.35">
      <c r="I2164" s="116"/>
      <c r="L2164" s="62"/>
      <c r="M2164" s="62"/>
      <c r="N2164" s="83"/>
      <c r="O2164" s="83"/>
      <c r="P2164" s="62"/>
    </row>
    <row r="2165" spans="9:16" s="61" customFormat="1" hidden="1" x14ac:dyDescent="0.35">
      <c r="I2165" s="116"/>
      <c r="L2165" s="62"/>
      <c r="M2165" s="62"/>
      <c r="N2165" s="83"/>
      <c r="O2165" s="83"/>
      <c r="P2165" s="62"/>
    </row>
    <row r="2166" spans="9:16" s="61" customFormat="1" hidden="1" x14ac:dyDescent="0.35">
      <c r="I2166" s="116"/>
      <c r="L2166" s="62"/>
      <c r="M2166" s="62"/>
      <c r="N2166" s="83"/>
      <c r="O2166" s="83"/>
      <c r="P2166" s="62"/>
    </row>
    <row r="2167" spans="9:16" s="61" customFormat="1" hidden="1" x14ac:dyDescent="0.35">
      <c r="I2167" s="116"/>
      <c r="L2167" s="62"/>
      <c r="M2167" s="62"/>
      <c r="N2167" s="83"/>
      <c r="O2167" s="83"/>
      <c r="P2167" s="62"/>
    </row>
    <row r="2168" spans="9:16" s="61" customFormat="1" hidden="1" x14ac:dyDescent="0.35">
      <c r="I2168" s="116"/>
      <c r="L2168" s="62"/>
      <c r="M2168" s="62"/>
      <c r="N2168" s="83"/>
      <c r="O2168" s="83"/>
      <c r="P2168" s="62"/>
    </row>
    <row r="2169" spans="9:16" s="61" customFormat="1" hidden="1" x14ac:dyDescent="0.35">
      <c r="I2169" s="116"/>
      <c r="L2169" s="62"/>
      <c r="M2169" s="62"/>
      <c r="N2169" s="83"/>
      <c r="O2169" s="83"/>
      <c r="P2169" s="62"/>
    </row>
    <row r="2170" spans="9:16" s="61" customFormat="1" hidden="1" x14ac:dyDescent="0.35">
      <c r="I2170" s="116"/>
      <c r="L2170" s="62"/>
      <c r="M2170" s="62"/>
      <c r="N2170" s="83"/>
      <c r="O2170" s="83"/>
      <c r="P2170" s="62"/>
    </row>
    <row r="2171" spans="9:16" s="61" customFormat="1" hidden="1" x14ac:dyDescent="0.35">
      <c r="I2171" s="116"/>
      <c r="L2171" s="62"/>
      <c r="M2171" s="62"/>
      <c r="N2171" s="83"/>
      <c r="O2171" s="83"/>
      <c r="P2171" s="62"/>
    </row>
    <row r="2172" spans="9:16" s="61" customFormat="1" hidden="1" x14ac:dyDescent="0.35">
      <c r="I2172" s="116"/>
      <c r="L2172" s="62"/>
      <c r="M2172" s="62"/>
      <c r="N2172" s="83"/>
      <c r="O2172" s="83"/>
      <c r="P2172" s="62"/>
    </row>
    <row r="2173" spans="9:16" s="61" customFormat="1" hidden="1" x14ac:dyDescent="0.35">
      <c r="I2173" s="116"/>
      <c r="L2173" s="62"/>
      <c r="M2173" s="62"/>
      <c r="N2173" s="83"/>
      <c r="O2173" s="83"/>
      <c r="P2173" s="62"/>
    </row>
    <row r="2174" spans="9:16" s="61" customFormat="1" hidden="1" x14ac:dyDescent="0.35">
      <c r="I2174" s="116"/>
      <c r="L2174" s="62"/>
      <c r="M2174" s="62"/>
      <c r="N2174" s="83"/>
      <c r="O2174" s="83"/>
      <c r="P2174" s="62"/>
    </row>
    <row r="2175" spans="9:16" s="61" customFormat="1" hidden="1" x14ac:dyDescent="0.35">
      <c r="I2175" s="116"/>
      <c r="L2175" s="62"/>
      <c r="M2175" s="62"/>
      <c r="N2175" s="83"/>
      <c r="O2175" s="83"/>
      <c r="P2175" s="62"/>
    </row>
    <row r="2176" spans="9:16" s="61" customFormat="1" hidden="1" x14ac:dyDescent="0.35">
      <c r="I2176" s="116"/>
      <c r="L2176" s="62"/>
      <c r="M2176" s="62"/>
      <c r="N2176" s="83"/>
      <c r="O2176" s="83"/>
      <c r="P2176" s="62"/>
    </row>
    <row r="2177" spans="9:16" s="61" customFormat="1" hidden="1" x14ac:dyDescent="0.35">
      <c r="I2177" s="116"/>
      <c r="L2177" s="62"/>
      <c r="M2177" s="62"/>
      <c r="N2177" s="83"/>
      <c r="O2177" s="83"/>
      <c r="P2177" s="62"/>
    </row>
    <row r="2178" spans="9:16" s="61" customFormat="1" hidden="1" x14ac:dyDescent="0.35">
      <c r="I2178" s="116"/>
      <c r="L2178" s="62"/>
      <c r="M2178" s="62"/>
      <c r="N2178" s="83"/>
      <c r="O2178" s="83"/>
      <c r="P2178" s="62"/>
    </row>
    <row r="2179" spans="9:16" s="61" customFormat="1" hidden="1" x14ac:dyDescent="0.35">
      <c r="I2179" s="116"/>
      <c r="L2179" s="62"/>
      <c r="M2179" s="62"/>
      <c r="N2179" s="83"/>
      <c r="O2179" s="83"/>
      <c r="P2179" s="62"/>
    </row>
    <row r="2180" spans="9:16" s="61" customFormat="1" hidden="1" x14ac:dyDescent="0.35">
      <c r="I2180" s="116"/>
      <c r="L2180" s="62"/>
      <c r="M2180" s="62"/>
      <c r="N2180" s="83"/>
      <c r="O2180" s="83"/>
      <c r="P2180" s="62"/>
    </row>
    <row r="2181" spans="9:16" s="61" customFormat="1" hidden="1" x14ac:dyDescent="0.35">
      <c r="I2181" s="116"/>
      <c r="L2181" s="62"/>
      <c r="M2181" s="62"/>
      <c r="N2181" s="83"/>
      <c r="O2181" s="83"/>
      <c r="P2181" s="62"/>
    </row>
    <row r="2182" spans="9:16" s="61" customFormat="1" hidden="1" x14ac:dyDescent="0.35">
      <c r="I2182" s="116"/>
      <c r="L2182" s="62"/>
      <c r="M2182" s="62"/>
      <c r="N2182" s="83"/>
      <c r="O2182" s="83"/>
      <c r="P2182" s="62"/>
    </row>
    <row r="2183" spans="9:16" s="61" customFormat="1" hidden="1" x14ac:dyDescent="0.35">
      <c r="I2183" s="116"/>
      <c r="L2183" s="62"/>
      <c r="M2183" s="62"/>
      <c r="N2183" s="83"/>
      <c r="O2183" s="83"/>
      <c r="P2183" s="62"/>
    </row>
    <row r="2184" spans="9:16" s="61" customFormat="1" hidden="1" x14ac:dyDescent="0.35">
      <c r="I2184" s="116"/>
      <c r="L2184" s="62"/>
      <c r="M2184" s="62"/>
      <c r="N2184" s="83"/>
      <c r="O2184" s="83"/>
      <c r="P2184" s="62"/>
    </row>
    <row r="2185" spans="9:16" s="61" customFormat="1" hidden="1" x14ac:dyDescent="0.35">
      <c r="I2185" s="116"/>
      <c r="L2185" s="62"/>
      <c r="M2185" s="62"/>
      <c r="N2185" s="83"/>
      <c r="O2185" s="83"/>
      <c r="P2185" s="62"/>
    </row>
    <row r="2186" spans="9:16" s="61" customFormat="1" hidden="1" x14ac:dyDescent="0.35">
      <c r="I2186" s="116"/>
      <c r="L2186" s="62"/>
      <c r="M2186" s="62"/>
      <c r="N2186" s="83"/>
      <c r="O2186" s="83"/>
      <c r="P2186" s="62"/>
    </row>
    <row r="2187" spans="9:16" s="61" customFormat="1" hidden="1" x14ac:dyDescent="0.35">
      <c r="I2187" s="116"/>
      <c r="L2187" s="62"/>
      <c r="M2187" s="62"/>
      <c r="N2187" s="83"/>
      <c r="O2187" s="83"/>
      <c r="P2187" s="62"/>
    </row>
    <row r="2188" spans="9:16" s="61" customFormat="1" hidden="1" x14ac:dyDescent="0.35">
      <c r="I2188" s="116"/>
      <c r="L2188" s="62"/>
      <c r="M2188" s="62"/>
      <c r="N2188" s="83"/>
      <c r="O2188" s="83"/>
      <c r="P2188" s="62"/>
    </row>
    <row r="2189" spans="9:16" s="61" customFormat="1" hidden="1" x14ac:dyDescent="0.35">
      <c r="I2189" s="116"/>
      <c r="L2189" s="62"/>
      <c r="M2189" s="62"/>
      <c r="N2189" s="83"/>
      <c r="O2189" s="83"/>
      <c r="P2189" s="62"/>
    </row>
    <row r="2190" spans="9:16" s="61" customFormat="1" hidden="1" x14ac:dyDescent="0.35">
      <c r="I2190" s="116"/>
      <c r="L2190" s="62"/>
      <c r="M2190" s="62"/>
      <c r="N2190" s="83"/>
      <c r="O2190" s="83"/>
      <c r="P2190" s="62"/>
    </row>
    <row r="2191" spans="9:16" s="61" customFormat="1" hidden="1" x14ac:dyDescent="0.35">
      <c r="I2191" s="116"/>
      <c r="L2191" s="62"/>
      <c r="M2191" s="62"/>
      <c r="N2191" s="83"/>
      <c r="O2191" s="83"/>
      <c r="P2191" s="62"/>
    </row>
    <row r="2192" spans="9:16" s="61" customFormat="1" hidden="1" x14ac:dyDescent="0.35">
      <c r="I2192" s="116"/>
      <c r="L2192" s="62"/>
      <c r="M2192" s="62"/>
      <c r="N2192" s="83"/>
      <c r="O2192" s="83"/>
      <c r="P2192" s="62"/>
    </row>
    <row r="2193" spans="9:16" s="61" customFormat="1" hidden="1" x14ac:dyDescent="0.35">
      <c r="I2193" s="116"/>
      <c r="L2193" s="62"/>
      <c r="M2193" s="62"/>
      <c r="N2193" s="83"/>
      <c r="O2193" s="83"/>
      <c r="P2193" s="62"/>
    </row>
    <row r="2194" spans="9:16" s="61" customFormat="1" hidden="1" x14ac:dyDescent="0.35">
      <c r="I2194" s="116"/>
      <c r="L2194" s="62"/>
      <c r="M2194" s="62"/>
      <c r="N2194" s="83"/>
      <c r="O2194" s="83"/>
      <c r="P2194" s="62"/>
    </row>
    <row r="2195" spans="9:16" s="61" customFormat="1" hidden="1" x14ac:dyDescent="0.35">
      <c r="I2195" s="116"/>
      <c r="L2195" s="62"/>
      <c r="M2195" s="62"/>
      <c r="N2195" s="83"/>
      <c r="O2195" s="83"/>
      <c r="P2195" s="62"/>
    </row>
    <row r="2196" spans="9:16" s="61" customFormat="1" hidden="1" x14ac:dyDescent="0.35">
      <c r="I2196" s="116"/>
      <c r="L2196" s="62"/>
      <c r="M2196" s="62"/>
      <c r="N2196" s="83"/>
      <c r="O2196" s="83"/>
      <c r="P2196" s="62"/>
    </row>
    <row r="2197" spans="9:16" s="61" customFormat="1" hidden="1" x14ac:dyDescent="0.35">
      <c r="I2197" s="116"/>
      <c r="L2197" s="62"/>
      <c r="M2197" s="62"/>
      <c r="N2197" s="83"/>
      <c r="O2197" s="83"/>
      <c r="P2197" s="62"/>
    </row>
    <row r="2198" spans="9:16" s="61" customFormat="1" hidden="1" x14ac:dyDescent="0.35">
      <c r="I2198" s="116"/>
      <c r="L2198" s="62"/>
      <c r="M2198" s="62"/>
      <c r="N2198" s="83"/>
      <c r="O2198" s="83"/>
      <c r="P2198" s="62"/>
    </row>
    <row r="2199" spans="9:16" s="61" customFormat="1" hidden="1" x14ac:dyDescent="0.35">
      <c r="I2199" s="116"/>
      <c r="L2199" s="62"/>
      <c r="M2199" s="62"/>
      <c r="N2199" s="83"/>
      <c r="O2199" s="83"/>
      <c r="P2199" s="62"/>
    </row>
    <row r="2200" spans="9:16" s="61" customFormat="1" hidden="1" x14ac:dyDescent="0.35">
      <c r="I2200" s="116"/>
      <c r="L2200" s="62"/>
      <c r="M2200" s="62"/>
      <c r="N2200" s="83"/>
      <c r="O2200" s="83"/>
      <c r="P2200" s="62"/>
    </row>
    <row r="2201" spans="9:16" s="61" customFormat="1" hidden="1" x14ac:dyDescent="0.35">
      <c r="I2201" s="116"/>
      <c r="L2201" s="62"/>
      <c r="M2201" s="62"/>
      <c r="N2201" s="83"/>
      <c r="O2201" s="83"/>
      <c r="P2201" s="62"/>
    </row>
    <row r="2202" spans="9:16" s="61" customFormat="1" hidden="1" x14ac:dyDescent="0.35">
      <c r="I2202" s="116"/>
      <c r="L2202" s="62"/>
      <c r="M2202" s="62"/>
      <c r="N2202" s="83"/>
      <c r="O2202" s="83"/>
      <c r="P2202" s="62"/>
    </row>
    <row r="2203" spans="9:16" s="61" customFormat="1" hidden="1" x14ac:dyDescent="0.35">
      <c r="I2203" s="116"/>
      <c r="L2203" s="62"/>
      <c r="M2203" s="62"/>
      <c r="N2203" s="83"/>
      <c r="O2203" s="83"/>
      <c r="P2203" s="62"/>
    </row>
    <row r="2204" spans="9:16" s="61" customFormat="1" hidden="1" x14ac:dyDescent="0.35">
      <c r="I2204" s="116"/>
      <c r="L2204" s="62"/>
      <c r="M2204" s="62"/>
      <c r="N2204" s="83"/>
      <c r="O2204" s="83"/>
      <c r="P2204" s="62"/>
    </row>
    <row r="2205" spans="9:16" s="61" customFormat="1" hidden="1" x14ac:dyDescent="0.35">
      <c r="I2205" s="116"/>
      <c r="L2205" s="62"/>
      <c r="M2205" s="62"/>
      <c r="N2205" s="83"/>
      <c r="O2205" s="83"/>
      <c r="P2205" s="62"/>
    </row>
    <row r="2206" spans="9:16" s="61" customFormat="1" hidden="1" x14ac:dyDescent="0.35">
      <c r="I2206" s="116"/>
      <c r="L2206" s="62"/>
      <c r="M2206" s="62"/>
      <c r="N2206" s="83"/>
      <c r="O2206" s="83"/>
      <c r="P2206" s="62"/>
    </row>
    <row r="2207" spans="9:16" s="61" customFormat="1" hidden="1" x14ac:dyDescent="0.35">
      <c r="I2207" s="116"/>
      <c r="L2207" s="62"/>
      <c r="M2207" s="62"/>
      <c r="N2207" s="83"/>
      <c r="O2207" s="83"/>
      <c r="P2207" s="62"/>
    </row>
    <row r="2208" spans="9:16" s="61" customFormat="1" hidden="1" x14ac:dyDescent="0.35">
      <c r="I2208" s="116"/>
      <c r="L2208" s="62"/>
      <c r="M2208" s="62"/>
      <c r="N2208" s="83"/>
      <c r="O2208" s="83"/>
      <c r="P2208" s="62"/>
    </row>
    <row r="2209" spans="9:16" s="61" customFormat="1" hidden="1" x14ac:dyDescent="0.35">
      <c r="I2209" s="116"/>
      <c r="L2209" s="62"/>
      <c r="M2209" s="62"/>
      <c r="N2209" s="83"/>
      <c r="O2209" s="83"/>
      <c r="P2209" s="62"/>
    </row>
    <row r="2210" spans="9:16" s="61" customFormat="1" hidden="1" x14ac:dyDescent="0.35">
      <c r="I2210" s="116"/>
      <c r="L2210" s="62"/>
      <c r="M2210" s="62"/>
      <c r="N2210" s="83"/>
      <c r="O2210" s="83"/>
      <c r="P2210" s="62"/>
    </row>
    <row r="2211" spans="9:16" s="61" customFormat="1" hidden="1" x14ac:dyDescent="0.35">
      <c r="I2211" s="116"/>
      <c r="L2211" s="62"/>
      <c r="M2211" s="62"/>
      <c r="N2211" s="83"/>
      <c r="O2211" s="83"/>
      <c r="P2211" s="62"/>
    </row>
    <row r="2212" spans="9:16" s="61" customFormat="1" hidden="1" x14ac:dyDescent="0.35">
      <c r="I2212" s="116"/>
      <c r="L2212" s="62"/>
      <c r="M2212" s="62"/>
      <c r="N2212" s="83"/>
      <c r="O2212" s="83"/>
      <c r="P2212" s="62"/>
    </row>
    <row r="2213" spans="9:16" s="61" customFormat="1" hidden="1" x14ac:dyDescent="0.35">
      <c r="I2213" s="116"/>
      <c r="L2213" s="62"/>
      <c r="M2213" s="62"/>
      <c r="N2213" s="83"/>
      <c r="O2213" s="83"/>
      <c r="P2213" s="62"/>
    </row>
    <row r="2214" spans="9:16" s="61" customFormat="1" hidden="1" x14ac:dyDescent="0.35">
      <c r="I2214" s="116"/>
      <c r="L2214" s="62"/>
      <c r="M2214" s="62"/>
      <c r="N2214" s="83"/>
      <c r="O2214" s="83"/>
      <c r="P2214" s="62"/>
    </row>
    <row r="2215" spans="9:16" s="61" customFormat="1" hidden="1" x14ac:dyDescent="0.35">
      <c r="I2215" s="116"/>
      <c r="L2215" s="62"/>
      <c r="M2215" s="62"/>
      <c r="N2215" s="83"/>
      <c r="O2215" s="83"/>
      <c r="P2215" s="62"/>
    </row>
    <row r="2216" spans="9:16" s="61" customFormat="1" hidden="1" x14ac:dyDescent="0.35">
      <c r="I2216" s="116"/>
      <c r="L2216" s="62"/>
      <c r="M2216" s="62"/>
      <c r="N2216" s="83"/>
      <c r="O2216" s="83"/>
      <c r="P2216" s="62"/>
    </row>
    <row r="2217" spans="9:16" s="61" customFormat="1" hidden="1" x14ac:dyDescent="0.35">
      <c r="I2217" s="116"/>
      <c r="L2217" s="62"/>
      <c r="M2217" s="62"/>
      <c r="N2217" s="83"/>
      <c r="O2217" s="83"/>
      <c r="P2217" s="62"/>
    </row>
    <row r="2218" spans="9:16" s="61" customFormat="1" hidden="1" x14ac:dyDescent="0.35">
      <c r="I2218" s="116"/>
      <c r="L2218" s="62"/>
      <c r="M2218" s="62"/>
      <c r="N2218" s="83"/>
      <c r="O2218" s="83"/>
      <c r="P2218" s="62"/>
    </row>
    <row r="2219" spans="9:16" s="61" customFormat="1" hidden="1" x14ac:dyDescent="0.35">
      <c r="I2219" s="116"/>
      <c r="L2219" s="62"/>
      <c r="M2219" s="62"/>
      <c r="N2219" s="83"/>
      <c r="O2219" s="83"/>
      <c r="P2219" s="62"/>
    </row>
    <row r="2220" spans="9:16" s="61" customFormat="1" hidden="1" x14ac:dyDescent="0.35">
      <c r="I2220" s="116"/>
      <c r="L2220" s="62"/>
      <c r="M2220" s="62"/>
      <c r="N2220" s="83"/>
      <c r="O2220" s="83"/>
      <c r="P2220" s="62"/>
    </row>
    <row r="2221" spans="9:16" s="61" customFormat="1" hidden="1" x14ac:dyDescent="0.35">
      <c r="I2221" s="116"/>
      <c r="L2221" s="62"/>
      <c r="M2221" s="62"/>
      <c r="N2221" s="83"/>
      <c r="O2221" s="83"/>
      <c r="P2221" s="62"/>
    </row>
    <row r="2222" spans="9:16" s="61" customFormat="1" hidden="1" x14ac:dyDescent="0.35">
      <c r="I2222" s="116"/>
      <c r="L2222" s="62"/>
      <c r="M2222" s="62"/>
      <c r="N2222" s="83"/>
      <c r="O2222" s="83"/>
      <c r="P2222" s="62"/>
    </row>
    <row r="2223" spans="9:16" s="61" customFormat="1" hidden="1" x14ac:dyDescent="0.35">
      <c r="I2223" s="116"/>
      <c r="L2223" s="62"/>
      <c r="M2223" s="62"/>
      <c r="N2223" s="83"/>
      <c r="O2223" s="83"/>
      <c r="P2223" s="62"/>
    </row>
    <row r="2224" spans="9:16" s="61" customFormat="1" hidden="1" x14ac:dyDescent="0.35">
      <c r="I2224" s="116"/>
      <c r="L2224" s="62"/>
      <c r="M2224" s="62"/>
      <c r="N2224" s="83"/>
      <c r="O2224" s="83"/>
      <c r="P2224" s="62"/>
    </row>
    <row r="2225" spans="9:16" s="61" customFormat="1" hidden="1" x14ac:dyDescent="0.35">
      <c r="I2225" s="116"/>
      <c r="L2225" s="62"/>
      <c r="M2225" s="62"/>
      <c r="N2225" s="83"/>
      <c r="O2225" s="83"/>
      <c r="P2225" s="62"/>
    </row>
    <row r="2226" spans="9:16" s="61" customFormat="1" hidden="1" x14ac:dyDescent="0.35">
      <c r="I2226" s="116"/>
      <c r="L2226" s="62"/>
      <c r="M2226" s="62"/>
      <c r="N2226" s="83"/>
      <c r="O2226" s="83"/>
      <c r="P2226" s="62"/>
    </row>
    <row r="2227" spans="9:16" s="61" customFormat="1" hidden="1" x14ac:dyDescent="0.35">
      <c r="I2227" s="116"/>
      <c r="L2227" s="62"/>
      <c r="M2227" s="62"/>
      <c r="N2227" s="83"/>
      <c r="O2227" s="83"/>
      <c r="P2227" s="62"/>
    </row>
    <row r="2228" spans="9:16" s="61" customFormat="1" hidden="1" x14ac:dyDescent="0.35">
      <c r="I2228" s="116"/>
      <c r="L2228" s="62"/>
      <c r="M2228" s="62"/>
      <c r="N2228" s="83"/>
      <c r="O2228" s="83"/>
      <c r="P2228" s="62"/>
    </row>
    <row r="2229" spans="9:16" s="61" customFormat="1" hidden="1" x14ac:dyDescent="0.35">
      <c r="I2229" s="116"/>
      <c r="L2229" s="62"/>
      <c r="M2229" s="62"/>
      <c r="N2229" s="83"/>
      <c r="O2229" s="83"/>
      <c r="P2229" s="62"/>
    </row>
    <row r="2230" spans="9:16" s="61" customFormat="1" hidden="1" x14ac:dyDescent="0.35">
      <c r="I2230" s="116"/>
      <c r="L2230" s="62"/>
      <c r="M2230" s="62"/>
      <c r="N2230" s="83"/>
      <c r="O2230" s="83"/>
      <c r="P2230" s="62"/>
    </row>
    <row r="2231" spans="9:16" s="61" customFormat="1" hidden="1" x14ac:dyDescent="0.35">
      <c r="I2231" s="116"/>
      <c r="L2231" s="62"/>
      <c r="M2231" s="62"/>
      <c r="N2231" s="83"/>
      <c r="O2231" s="83"/>
      <c r="P2231" s="62"/>
    </row>
    <row r="2232" spans="9:16" s="61" customFormat="1" hidden="1" x14ac:dyDescent="0.35">
      <c r="I2232" s="116"/>
      <c r="L2232" s="62"/>
      <c r="M2232" s="62"/>
      <c r="N2232" s="83"/>
      <c r="O2232" s="83"/>
      <c r="P2232" s="62"/>
    </row>
    <row r="2233" spans="9:16" s="61" customFormat="1" hidden="1" x14ac:dyDescent="0.35">
      <c r="I2233" s="116"/>
      <c r="L2233" s="62"/>
      <c r="M2233" s="62"/>
      <c r="N2233" s="83"/>
      <c r="O2233" s="83"/>
      <c r="P2233" s="62"/>
    </row>
    <row r="2234" spans="9:16" s="61" customFormat="1" hidden="1" x14ac:dyDescent="0.35">
      <c r="I2234" s="116"/>
      <c r="L2234" s="62"/>
      <c r="M2234" s="62"/>
      <c r="N2234" s="83"/>
      <c r="O2234" s="83"/>
      <c r="P2234" s="62"/>
    </row>
    <row r="2235" spans="9:16" s="61" customFormat="1" hidden="1" x14ac:dyDescent="0.35">
      <c r="I2235" s="116"/>
      <c r="L2235" s="62"/>
      <c r="M2235" s="62"/>
      <c r="N2235" s="83"/>
      <c r="O2235" s="83"/>
      <c r="P2235" s="62"/>
    </row>
    <row r="2236" spans="9:16" s="61" customFormat="1" hidden="1" x14ac:dyDescent="0.35">
      <c r="I2236" s="116"/>
      <c r="L2236" s="62"/>
      <c r="M2236" s="62"/>
      <c r="N2236" s="83"/>
      <c r="O2236" s="83"/>
      <c r="P2236" s="62"/>
    </row>
    <row r="2237" spans="9:16" s="61" customFormat="1" hidden="1" x14ac:dyDescent="0.35">
      <c r="I2237" s="116"/>
      <c r="L2237" s="62"/>
      <c r="M2237" s="62"/>
      <c r="N2237" s="83"/>
      <c r="O2237" s="83"/>
      <c r="P2237" s="62"/>
    </row>
    <row r="2238" spans="9:16" s="61" customFormat="1" hidden="1" x14ac:dyDescent="0.35">
      <c r="I2238" s="116"/>
      <c r="L2238" s="62"/>
      <c r="M2238" s="62"/>
      <c r="N2238" s="83"/>
      <c r="O2238" s="83"/>
      <c r="P2238" s="62"/>
    </row>
    <row r="2239" spans="9:16" s="61" customFormat="1" hidden="1" x14ac:dyDescent="0.35">
      <c r="I2239" s="116"/>
      <c r="L2239" s="62"/>
      <c r="M2239" s="62"/>
      <c r="N2239" s="83"/>
      <c r="O2239" s="83"/>
      <c r="P2239" s="62"/>
    </row>
    <row r="2240" spans="9:16" s="61" customFormat="1" hidden="1" x14ac:dyDescent="0.35">
      <c r="I2240" s="116"/>
      <c r="L2240" s="62"/>
      <c r="M2240" s="62"/>
      <c r="N2240" s="83"/>
      <c r="O2240" s="83"/>
      <c r="P2240" s="62"/>
    </row>
    <row r="2241" spans="9:16" s="61" customFormat="1" hidden="1" x14ac:dyDescent="0.35">
      <c r="I2241" s="116"/>
      <c r="L2241" s="62"/>
      <c r="M2241" s="62"/>
      <c r="N2241" s="83"/>
      <c r="O2241" s="83"/>
      <c r="P2241" s="62"/>
    </row>
    <row r="2242" spans="9:16" s="61" customFormat="1" hidden="1" x14ac:dyDescent="0.35">
      <c r="I2242" s="116"/>
      <c r="L2242" s="62"/>
      <c r="M2242" s="62"/>
      <c r="N2242" s="83"/>
      <c r="O2242" s="83"/>
      <c r="P2242" s="62"/>
    </row>
    <row r="2243" spans="9:16" s="61" customFormat="1" hidden="1" x14ac:dyDescent="0.35">
      <c r="I2243" s="116"/>
      <c r="L2243" s="62"/>
      <c r="M2243" s="62"/>
      <c r="N2243" s="83"/>
      <c r="O2243" s="83"/>
      <c r="P2243" s="62"/>
    </row>
    <row r="2244" spans="9:16" s="61" customFormat="1" hidden="1" x14ac:dyDescent="0.35">
      <c r="I2244" s="116"/>
      <c r="L2244" s="62"/>
      <c r="M2244" s="62"/>
      <c r="N2244" s="83"/>
      <c r="O2244" s="83"/>
      <c r="P2244" s="62"/>
    </row>
    <row r="2245" spans="9:16" s="61" customFormat="1" hidden="1" x14ac:dyDescent="0.35">
      <c r="I2245" s="116"/>
      <c r="L2245" s="62"/>
      <c r="M2245" s="62"/>
      <c r="N2245" s="83"/>
      <c r="O2245" s="83"/>
      <c r="P2245" s="62"/>
    </row>
    <row r="2246" spans="9:16" s="61" customFormat="1" hidden="1" x14ac:dyDescent="0.35">
      <c r="I2246" s="116"/>
      <c r="L2246" s="62"/>
      <c r="M2246" s="62"/>
      <c r="N2246" s="83"/>
      <c r="O2246" s="83"/>
      <c r="P2246" s="62"/>
    </row>
    <row r="2247" spans="9:16" s="61" customFormat="1" hidden="1" x14ac:dyDescent="0.35">
      <c r="I2247" s="116"/>
      <c r="L2247" s="62"/>
      <c r="M2247" s="62"/>
      <c r="N2247" s="83"/>
      <c r="O2247" s="83"/>
      <c r="P2247" s="62"/>
    </row>
    <row r="2248" spans="9:16" s="61" customFormat="1" hidden="1" x14ac:dyDescent="0.35">
      <c r="I2248" s="116"/>
      <c r="L2248" s="62"/>
      <c r="M2248" s="62"/>
      <c r="N2248" s="83"/>
      <c r="O2248" s="83"/>
      <c r="P2248" s="62"/>
    </row>
    <row r="2249" spans="9:16" s="61" customFormat="1" hidden="1" x14ac:dyDescent="0.35">
      <c r="I2249" s="116"/>
      <c r="L2249" s="62"/>
      <c r="M2249" s="62"/>
      <c r="N2249" s="83"/>
      <c r="O2249" s="83"/>
      <c r="P2249" s="62"/>
    </row>
    <row r="2250" spans="9:16" s="61" customFormat="1" hidden="1" x14ac:dyDescent="0.35">
      <c r="I2250" s="116"/>
      <c r="L2250" s="62"/>
      <c r="M2250" s="62"/>
      <c r="N2250" s="83"/>
      <c r="O2250" s="83"/>
      <c r="P2250" s="62"/>
    </row>
    <row r="2251" spans="9:16" s="61" customFormat="1" hidden="1" x14ac:dyDescent="0.35">
      <c r="I2251" s="116"/>
      <c r="L2251" s="62"/>
      <c r="M2251" s="62"/>
      <c r="N2251" s="83"/>
      <c r="O2251" s="83"/>
      <c r="P2251" s="62"/>
    </row>
    <row r="2252" spans="9:16" s="61" customFormat="1" hidden="1" x14ac:dyDescent="0.35">
      <c r="I2252" s="116"/>
      <c r="L2252" s="62"/>
      <c r="M2252" s="62"/>
      <c r="N2252" s="83"/>
      <c r="O2252" s="83"/>
      <c r="P2252" s="62"/>
    </row>
    <row r="2253" spans="9:16" s="61" customFormat="1" hidden="1" x14ac:dyDescent="0.35">
      <c r="I2253" s="116"/>
      <c r="L2253" s="62"/>
      <c r="M2253" s="62"/>
      <c r="N2253" s="83"/>
      <c r="O2253" s="83"/>
      <c r="P2253" s="62"/>
    </row>
    <row r="2254" spans="9:16" s="61" customFormat="1" hidden="1" x14ac:dyDescent="0.35">
      <c r="I2254" s="116"/>
      <c r="L2254" s="62"/>
      <c r="M2254" s="62"/>
      <c r="N2254" s="83"/>
      <c r="O2254" s="83"/>
      <c r="P2254" s="62"/>
    </row>
    <row r="2255" spans="9:16" s="61" customFormat="1" hidden="1" x14ac:dyDescent="0.35">
      <c r="I2255" s="116"/>
      <c r="L2255" s="62"/>
      <c r="M2255" s="62"/>
      <c r="N2255" s="83"/>
      <c r="O2255" s="83"/>
      <c r="P2255" s="62"/>
    </row>
    <row r="2256" spans="9:16" s="61" customFormat="1" hidden="1" x14ac:dyDescent="0.35">
      <c r="I2256" s="116"/>
      <c r="L2256" s="62"/>
      <c r="M2256" s="62"/>
      <c r="N2256" s="83"/>
      <c r="O2256" s="83"/>
      <c r="P2256" s="62"/>
    </row>
    <row r="2257" spans="9:16" s="61" customFormat="1" hidden="1" x14ac:dyDescent="0.35">
      <c r="I2257" s="116"/>
      <c r="L2257" s="62"/>
      <c r="M2257" s="62"/>
      <c r="N2257" s="83"/>
      <c r="O2257" s="83"/>
      <c r="P2257" s="62"/>
    </row>
    <row r="2258" spans="9:16" s="61" customFormat="1" hidden="1" x14ac:dyDescent="0.35">
      <c r="I2258" s="116"/>
      <c r="L2258" s="62"/>
      <c r="M2258" s="62"/>
      <c r="N2258" s="83"/>
      <c r="O2258" s="83"/>
      <c r="P2258" s="62"/>
    </row>
    <row r="2259" spans="9:16" s="61" customFormat="1" hidden="1" x14ac:dyDescent="0.35">
      <c r="I2259" s="116"/>
      <c r="L2259" s="62"/>
      <c r="M2259" s="62"/>
      <c r="N2259" s="83"/>
      <c r="O2259" s="83"/>
      <c r="P2259" s="62"/>
    </row>
    <row r="2260" spans="9:16" s="61" customFormat="1" hidden="1" x14ac:dyDescent="0.35">
      <c r="I2260" s="116"/>
      <c r="L2260" s="62"/>
      <c r="M2260" s="62"/>
      <c r="N2260" s="83"/>
      <c r="O2260" s="83"/>
      <c r="P2260" s="62"/>
    </row>
    <row r="2261" spans="9:16" s="61" customFormat="1" hidden="1" x14ac:dyDescent="0.35">
      <c r="I2261" s="116"/>
      <c r="L2261" s="62"/>
      <c r="M2261" s="62"/>
      <c r="N2261" s="83"/>
      <c r="O2261" s="83"/>
      <c r="P2261" s="62"/>
    </row>
    <row r="2262" spans="9:16" s="61" customFormat="1" hidden="1" x14ac:dyDescent="0.35">
      <c r="I2262" s="116"/>
      <c r="L2262" s="62"/>
      <c r="M2262" s="62"/>
      <c r="N2262" s="83"/>
      <c r="O2262" s="83"/>
      <c r="P2262" s="62"/>
    </row>
    <row r="2263" spans="9:16" s="61" customFormat="1" hidden="1" x14ac:dyDescent="0.35">
      <c r="I2263" s="116"/>
      <c r="L2263" s="62"/>
      <c r="M2263" s="62"/>
      <c r="N2263" s="83"/>
      <c r="O2263" s="83"/>
      <c r="P2263" s="62"/>
    </row>
    <row r="2264" spans="9:16" s="61" customFormat="1" hidden="1" x14ac:dyDescent="0.35">
      <c r="I2264" s="116"/>
      <c r="L2264" s="62"/>
      <c r="M2264" s="62"/>
      <c r="N2264" s="83"/>
      <c r="O2264" s="83"/>
      <c r="P2264" s="62"/>
    </row>
    <row r="2265" spans="9:16" s="61" customFormat="1" hidden="1" x14ac:dyDescent="0.35">
      <c r="I2265" s="116"/>
      <c r="L2265" s="62"/>
      <c r="M2265" s="62"/>
      <c r="N2265" s="83"/>
      <c r="O2265" s="83"/>
      <c r="P2265" s="62"/>
    </row>
    <row r="2266" spans="9:16" s="61" customFormat="1" hidden="1" x14ac:dyDescent="0.35">
      <c r="I2266" s="116"/>
      <c r="L2266" s="62"/>
      <c r="M2266" s="62"/>
      <c r="N2266" s="83"/>
      <c r="O2266" s="83"/>
      <c r="P2266" s="62"/>
    </row>
    <row r="2267" spans="9:16" s="61" customFormat="1" hidden="1" x14ac:dyDescent="0.35">
      <c r="I2267" s="116"/>
      <c r="L2267" s="62"/>
      <c r="M2267" s="62"/>
      <c r="N2267" s="83"/>
      <c r="O2267" s="83"/>
      <c r="P2267" s="62"/>
    </row>
    <row r="2268" spans="9:16" s="61" customFormat="1" hidden="1" x14ac:dyDescent="0.35">
      <c r="I2268" s="116"/>
      <c r="L2268" s="62"/>
      <c r="M2268" s="62"/>
      <c r="N2268" s="83"/>
      <c r="O2268" s="83"/>
      <c r="P2268" s="62"/>
    </row>
    <row r="2269" spans="9:16" s="61" customFormat="1" hidden="1" x14ac:dyDescent="0.35">
      <c r="I2269" s="116"/>
      <c r="L2269" s="62"/>
      <c r="M2269" s="62"/>
      <c r="N2269" s="83"/>
      <c r="O2269" s="83"/>
      <c r="P2269" s="62"/>
    </row>
    <row r="2270" spans="9:16" s="61" customFormat="1" hidden="1" x14ac:dyDescent="0.35">
      <c r="I2270" s="116"/>
      <c r="L2270" s="62"/>
      <c r="M2270" s="62"/>
      <c r="N2270" s="83"/>
      <c r="O2270" s="83"/>
      <c r="P2270" s="62"/>
    </row>
    <row r="2271" spans="9:16" s="61" customFormat="1" hidden="1" x14ac:dyDescent="0.35">
      <c r="I2271" s="116"/>
      <c r="L2271" s="62"/>
      <c r="M2271" s="62"/>
      <c r="N2271" s="83"/>
      <c r="O2271" s="83"/>
      <c r="P2271" s="62"/>
    </row>
    <row r="2272" spans="9:16" s="61" customFormat="1" hidden="1" x14ac:dyDescent="0.35">
      <c r="I2272" s="116"/>
      <c r="L2272" s="62"/>
      <c r="M2272" s="62"/>
      <c r="N2272" s="83"/>
      <c r="O2272" s="83"/>
      <c r="P2272" s="62"/>
    </row>
    <row r="2273" spans="9:16" s="61" customFormat="1" hidden="1" x14ac:dyDescent="0.35">
      <c r="I2273" s="116"/>
      <c r="L2273" s="62"/>
      <c r="M2273" s="62"/>
      <c r="N2273" s="83"/>
      <c r="O2273" s="83"/>
      <c r="P2273" s="62"/>
    </row>
    <row r="2274" spans="9:16" s="61" customFormat="1" hidden="1" x14ac:dyDescent="0.35">
      <c r="I2274" s="116"/>
      <c r="L2274" s="62"/>
      <c r="M2274" s="62"/>
      <c r="N2274" s="83"/>
      <c r="O2274" s="83"/>
      <c r="P2274" s="62"/>
    </row>
    <row r="2275" spans="9:16" s="61" customFormat="1" hidden="1" x14ac:dyDescent="0.35">
      <c r="I2275" s="116"/>
      <c r="L2275" s="62"/>
      <c r="M2275" s="62"/>
      <c r="N2275" s="83"/>
      <c r="O2275" s="83"/>
      <c r="P2275" s="62"/>
    </row>
    <row r="2276" spans="9:16" s="61" customFormat="1" hidden="1" x14ac:dyDescent="0.35">
      <c r="I2276" s="116"/>
      <c r="L2276" s="62"/>
      <c r="M2276" s="62"/>
      <c r="N2276" s="83"/>
      <c r="O2276" s="83"/>
      <c r="P2276" s="62"/>
    </row>
    <row r="2277" spans="9:16" s="61" customFormat="1" hidden="1" x14ac:dyDescent="0.35">
      <c r="I2277" s="116"/>
      <c r="L2277" s="62"/>
      <c r="M2277" s="62"/>
      <c r="N2277" s="83"/>
      <c r="O2277" s="83"/>
      <c r="P2277" s="62"/>
    </row>
    <row r="2278" spans="9:16" s="61" customFormat="1" hidden="1" x14ac:dyDescent="0.35">
      <c r="I2278" s="116"/>
      <c r="L2278" s="62"/>
      <c r="M2278" s="62"/>
      <c r="N2278" s="83"/>
      <c r="O2278" s="83"/>
      <c r="P2278" s="62"/>
    </row>
    <row r="2279" spans="9:16" s="61" customFormat="1" hidden="1" x14ac:dyDescent="0.35">
      <c r="I2279" s="116"/>
      <c r="L2279" s="62"/>
      <c r="M2279" s="62"/>
      <c r="N2279" s="83"/>
      <c r="O2279" s="83"/>
      <c r="P2279" s="62"/>
    </row>
    <row r="2280" spans="9:16" s="61" customFormat="1" hidden="1" x14ac:dyDescent="0.35">
      <c r="I2280" s="116"/>
      <c r="L2280" s="62"/>
      <c r="M2280" s="62"/>
      <c r="N2280" s="83"/>
      <c r="O2280" s="83"/>
      <c r="P2280" s="62"/>
    </row>
    <row r="2281" spans="9:16" s="61" customFormat="1" hidden="1" x14ac:dyDescent="0.35">
      <c r="I2281" s="116"/>
      <c r="L2281" s="62"/>
      <c r="M2281" s="62"/>
      <c r="N2281" s="83"/>
      <c r="O2281" s="83"/>
      <c r="P2281" s="62"/>
    </row>
    <row r="2282" spans="9:16" s="61" customFormat="1" hidden="1" x14ac:dyDescent="0.35">
      <c r="I2282" s="116"/>
      <c r="L2282" s="62"/>
      <c r="M2282" s="62"/>
      <c r="N2282" s="83"/>
      <c r="O2282" s="83"/>
      <c r="P2282" s="62"/>
    </row>
    <row r="2283" spans="9:16" s="61" customFormat="1" hidden="1" x14ac:dyDescent="0.35">
      <c r="I2283" s="116"/>
      <c r="L2283" s="62"/>
      <c r="M2283" s="62"/>
      <c r="N2283" s="83"/>
      <c r="O2283" s="83"/>
      <c r="P2283" s="62"/>
    </row>
    <row r="2284" spans="9:16" s="61" customFormat="1" hidden="1" x14ac:dyDescent="0.35">
      <c r="I2284" s="116"/>
      <c r="L2284" s="62"/>
      <c r="M2284" s="62"/>
      <c r="N2284" s="83"/>
      <c r="O2284" s="83"/>
      <c r="P2284" s="62"/>
    </row>
    <row r="2285" spans="9:16" s="61" customFormat="1" hidden="1" x14ac:dyDescent="0.35">
      <c r="I2285" s="116"/>
      <c r="L2285" s="62"/>
      <c r="M2285" s="62"/>
      <c r="N2285" s="83"/>
      <c r="O2285" s="83"/>
      <c r="P2285" s="62"/>
    </row>
    <row r="2286" spans="9:16" s="61" customFormat="1" hidden="1" x14ac:dyDescent="0.35">
      <c r="I2286" s="116"/>
      <c r="L2286" s="62"/>
      <c r="M2286" s="62"/>
      <c r="N2286" s="83"/>
      <c r="O2286" s="83"/>
      <c r="P2286" s="62"/>
    </row>
    <row r="2287" spans="9:16" s="61" customFormat="1" hidden="1" x14ac:dyDescent="0.35">
      <c r="I2287" s="116"/>
      <c r="L2287" s="62"/>
      <c r="M2287" s="62"/>
      <c r="N2287" s="83"/>
      <c r="O2287" s="83"/>
      <c r="P2287" s="62"/>
    </row>
    <row r="2288" spans="9:16" s="61" customFormat="1" hidden="1" x14ac:dyDescent="0.35">
      <c r="I2288" s="116"/>
      <c r="L2288" s="62"/>
      <c r="M2288" s="62"/>
      <c r="N2288" s="83"/>
      <c r="O2288" s="83"/>
      <c r="P2288" s="62"/>
    </row>
    <row r="2289" spans="9:16" s="61" customFormat="1" hidden="1" x14ac:dyDescent="0.35">
      <c r="I2289" s="116"/>
      <c r="L2289" s="62"/>
      <c r="M2289" s="62"/>
      <c r="N2289" s="83"/>
      <c r="O2289" s="83"/>
      <c r="P2289" s="62"/>
    </row>
    <row r="2290" spans="9:16" s="61" customFormat="1" hidden="1" x14ac:dyDescent="0.35">
      <c r="I2290" s="116"/>
      <c r="L2290" s="62"/>
      <c r="M2290" s="62"/>
      <c r="N2290" s="83"/>
      <c r="O2290" s="83"/>
      <c r="P2290" s="62"/>
    </row>
    <row r="2291" spans="9:16" s="61" customFormat="1" hidden="1" x14ac:dyDescent="0.35">
      <c r="I2291" s="116"/>
      <c r="L2291" s="62"/>
      <c r="M2291" s="62"/>
      <c r="N2291" s="83"/>
      <c r="O2291" s="83"/>
      <c r="P2291" s="62"/>
    </row>
    <row r="2292" spans="9:16" s="61" customFormat="1" hidden="1" x14ac:dyDescent="0.35">
      <c r="I2292" s="116"/>
      <c r="L2292" s="62"/>
      <c r="M2292" s="62"/>
      <c r="N2292" s="83"/>
      <c r="O2292" s="83"/>
      <c r="P2292" s="62"/>
    </row>
    <row r="2293" spans="9:16" s="61" customFormat="1" hidden="1" x14ac:dyDescent="0.35">
      <c r="I2293" s="116"/>
      <c r="L2293" s="62"/>
      <c r="M2293" s="62"/>
      <c r="N2293" s="83"/>
      <c r="O2293" s="83"/>
      <c r="P2293" s="62"/>
    </row>
    <row r="2294" spans="9:16" s="61" customFormat="1" hidden="1" x14ac:dyDescent="0.35">
      <c r="I2294" s="116"/>
      <c r="L2294" s="62"/>
      <c r="M2294" s="62"/>
      <c r="N2294" s="83"/>
      <c r="O2294" s="83"/>
      <c r="P2294" s="62"/>
    </row>
    <row r="2295" spans="9:16" s="61" customFormat="1" hidden="1" x14ac:dyDescent="0.35">
      <c r="I2295" s="116"/>
      <c r="L2295" s="62"/>
      <c r="M2295" s="62"/>
      <c r="N2295" s="83"/>
      <c r="O2295" s="83"/>
      <c r="P2295" s="62"/>
    </row>
    <row r="2296" spans="9:16" s="61" customFormat="1" hidden="1" x14ac:dyDescent="0.35">
      <c r="I2296" s="116"/>
      <c r="L2296" s="62"/>
      <c r="M2296" s="62"/>
      <c r="N2296" s="83"/>
      <c r="O2296" s="83"/>
      <c r="P2296" s="62"/>
    </row>
    <row r="2297" spans="9:16" s="61" customFormat="1" hidden="1" x14ac:dyDescent="0.35">
      <c r="I2297" s="116"/>
      <c r="L2297" s="62"/>
      <c r="M2297" s="62"/>
      <c r="N2297" s="83"/>
      <c r="O2297" s="83"/>
      <c r="P2297" s="62"/>
    </row>
    <row r="2298" spans="9:16" s="61" customFormat="1" hidden="1" x14ac:dyDescent="0.35">
      <c r="I2298" s="116"/>
      <c r="L2298" s="62"/>
      <c r="M2298" s="62"/>
      <c r="N2298" s="83"/>
      <c r="O2298" s="83"/>
      <c r="P2298" s="62"/>
    </row>
    <row r="2299" spans="9:16" s="61" customFormat="1" hidden="1" x14ac:dyDescent="0.35">
      <c r="I2299" s="116"/>
      <c r="L2299" s="62"/>
      <c r="M2299" s="62"/>
      <c r="N2299" s="83"/>
      <c r="O2299" s="83"/>
      <c r="P2299" s="62"/>
    </row>
    <row r="2300" spans="9:16" s="61" customFormat="1" hidden="1" x14ac:dyDescent="0.35">
      <c r="I2300" s="116"/>
      <c r="L2300" s="62"/>
      <c r="M2300" s="62"/>
      <c r="N2300" s="83"/>
      <c r="O2300" s="83"/>
      <c r="P2300" s="62"/>
    </row>
    <row r="2301" spans="9:16" s="61" customFormat="1" hidden="1" x14ac:dyDescent="0.35">
      <c r="I2301" s="116"/>
      <c r="L2301" s="62"/>
      <c r="M2301" s="62"/>
      <c r="N2301" s="83"/>
      <c r="O2301" s="83"/>
      <c r="P2301" s="62"/>
    </row>
    <row r="2302" spans="9:16" s="61" customFormat="1" hidden="1" x14ac:dyDescent="0.35">
      <c r="I2302" s="116"/>
      <c r="L2302" s="62"/>
      <c r="M2302" s="62"/>
      <c r="N2302" s="83"/>
      <c r="O2302" s="83"/>
      <c r="P2302" s="62"/>
    </row>
    <row r="2303" spans="9:16" s="61" customFormat="1" hidden="1" x14ac:dyDescent="0.35">
      <c r="I2303" s="116"/>
      <c r="L2303" s="62"/>
      <c r="M2303" s="62"/>
      <c r="N2303" s="83"/>
      <c r="O2303" s="83"/>
      <c r="P2303" s="62"/>
    </row>
    <row r="2304" spans="9:16" s="61" customFormat="1" hidden="1" x14ac:dyDescent="0.35">
      <c r="I2304" s="116"/>
      <c r="L2304" s="62"/>
      <c r="M2304" s="62"/>
      <c r="N2304" s="83"/>
      <c r="O2304" s="83"/>
      <c r="P2304" s="62"/>
    </row>
    <row r="2305" spans="9:16" s="61" customFormat="1" hidden="1" x14ac:dyDescent="0.35">
      <c r="I2305" s="116"/>
      <c r="L2305" s="62"/>
      <c r="M2305" s="62"/>
      <c r="N2305" s="83"/>
      <c r="O2305" s="83"/>
      <c r="P2305" s="62"/>
    </row>
    <row r="2306" spans="9:16" s="61" customFormat="1" hidden="1" x14ac:dyDescent="0.35">
      <c r="I2306" s="116"/>
      <c r="L2306" s="62"/>
      <c r="M2306" s="62"/>
      <c r="N2306" s="83"/>
      <c r="O2306" s="83"/>
      <c r="P2306" s="62"/>
    </row>
    <row r="2307" spans="9:16" s="61" customFormat="1" hidden="1" x14ac:dyDescent="0.35">
      <c r="I2307" s="116"/>
      <c r="L2307" s="62"/>
      <c r="M2307" s="62"/>
      <c r="N2307" s="83"/>
      <c r="O2307" s="83"/>
      <c r="P2307" s="62"/>
    </row>
    <row r="2308" spans="9:16" s="61" customFormat="1" hidden="1" x14ac:dyDescent="0.35">
      <c r="I2308" s="116"/>
      <c r="L2308" s="62"/>
      <c r="M2308" s="62"/>
      <c r="N2308" s="83"/>
      <c r="O2308" s="83"/>
      <c r="P2308" s="62"/>
    </row>
    <row r="2309" spans="9:16" s="61" customFormat="1" hidden="1" x14ac:dyDescent="0.35">
      <c r="I2309" s="116"/>
      <c r="L2309" s="62"/>
      <c r="M2309" s="62"/>
      <c r="N2309" s="83"/>
      <c r="O2309" s="83"/>
      <c r="P2309" s="62"/>
    </row>
    <row r="2310" spans="9:16" s="61" customFormat="1" hidden="1" x14ac:dyDescent="0.35">
      <c r="I2310" s="116"/>
      <c r="L2310" s="62"/>
      <c r="M2310" s="62"/>
      <c r="N2310" s="83"/>
      <c r="O2310" s="83"/>
      <c r="P2310" s="62"/>
    </row>
    <row r="2311" spans="9:16" s="61" customFormat="1" hidden="1" x14ac:dyDescent="0.35">
      <c r="I2311" s="116"/>
      <c r="L2311" s="62"/>
      <c r="M2311" s="62"/>
      <c r="N2311" s="83"/>
      <c r="O2311" s="83"/>
      <c r="P2311" s="62"/>
    </row>
    <row r="2312" spans="9:16" s="61" customFormat="1" hidden="1" x14ac:dyDescent="0.35">
      <c r="I2312" s="116"/>
      <c r="L2312" s="62"/>
      <c r="M2312" s="62"/>
      <c r="N2312" s="83"/>
      <c r="O2312" s="83"/>
      <c r="P2312" s="62"/>
    </row>
    <row r="2313" spans="9:16" s="61" customFormat="1" hidden="1" x14ac:dyDescent="0.35">
      <c r="I2313" s="116"/>
      <c r="L2313" s="62"/>
      <c r="M2313" s="62"/>
      <c r="N2313" s="83"/>
      <c r="O2313" s="83"/>
      <c r="P2313" s="62"/>
    </row>
    <row r="2314" spans="9:16" s="61" customFormat="1" hidden="1" x14ac:dyDescent="0.35">
      <c r="I2314" s="116"/>
      <c r="L2314" s="62"/>
      <c r="M2314" s="62"/>
      <c r="N2314" s="83"/>
      <c r="O2314" s="83"/>
      <c r="P2314" s="62"/>
    </row>
    <row r="2315" spans="9:16" s="61" customFormat="1" hidden="1" x14ac:dyDescent="0.35">
      <c r="I2315" s="116"/>
      <c r="L2315" s="62"/>
      <c r="M2315" s="62"/>
      <c r="N2315" s="83"/>
      <c r="O2315" s="83"/>
      <c r="P2315" s="62"/>
    </row>
    <row r="2316" spans="9:16" s="61" customFormat="1" hidden="1" x14ac:dyDescent="0.35">
      <c r="I2316" s="116"/>
      <c r="L2316" s="62"/>
      <c r="M2316" s="62"/>
      <c r="N2316" s="83"/>
      <c r="O2316" s="83"/>
      <c r="P2316" s="62"/>
    </row>
    <row r="2317" spans="9:16" s="61" customFormat="1" hidden="1" x14ac:dyDescent="0.35">
      <c r="I2317" s="116"/>
      <c r="L2317" s="62"/>
      <c r="M2317" s="62"/>
      <c r="N2317" s="83"/>
      <c r="O2317" s="83"/>
      <c r="P2317" s="62"/>
    </row>
    <row r="2318" spans="9:16" s="61" customFormat="1" hidden="1" x14ac:dyDescent="0.35">
      <c r="I2318" s="116"/>
      <c r="L2318" s="62"/>
      <c r="M2318" s="62"/>
      <c r="N2318" s="83"/>
      <c r="O2318" s="83"/>
      <c r="P2318" s="62"/>
    </row>
    <row r="2319" spans="9:16" s="61" customFormat="1" hidden="1" x14ac:dyDescent="0.35">
      <c r="I2319" s="116"/>
      <c r="L2319" s="62"/>
      <c r="M2319" s="62"/>
      <c r="N2319" s="83"/>
      <c r="O2319" s="83"/>
      <c r="P2319" s="62"/>
    </row>
    <row r="2320" spans="9:16" s="61" customFormat="1" hidden="1" x14ac:dyDescent="0.35">
      <c r="I2320" s="116"/>
      <c r="L2320" s="62"/>
      <c r="M2320" s="62"/>
      <c r="N2320" s="83"/>
      <c r="O2320" s="83"/>
      <c r="P2320" s="62"/>
    </row>
    <row r="2321" spans="9:16" s="61" customFormat="1" hidden="1" x14ac:dyDescent="0.35">
      <c r="I2321" s="116"/>
      <c r="L2321" s="62"/>
      <c r="M2321" s="62"/>
      <c r="N2321" s="83"/>
      <c r="O2321" s="83"/>
      <c r="P2321" s="62"/>
    </row>
    <row r="2322" spans="9:16" s="61" customFormat="1" hidden="1" x14ac:dyDescent="0.35">
      <c r="I2322" s="116"/>
      <c r="L2322" s="62"/>
      <c r="M2322" s="62"/>
      <c r="N2322" s="83"/>
      <c r="O2322" s="83"/>
      <c r="P2322" s="62"/>
    </row>
    <row r="2323" spans="9:16" s="61" customFormat="1" hidden="1" x14ac:dyDescent="0.35">
      <c r="I2323" s="116"/>
      <c r="L2323" s="62"/>
      <c r="M2323" s="62"/>
      <c r="N2323" s="83"/>
      <c r="O2323" s="83"/>
      <c r="P2323" s="62"/>
    </row>
    <row r="2324" spans="9:16" s="61" customFormat="1" hidden="1" x14ac:dyDescent="0.35">
      <c r="I2324" s="116"/>
      <c r="L2324" s="62"/>
      <c r="M2324" s="62"/>
      <c r="N2324" s="83"/>
      <c r="O2324" s="83"/>
      <c r="P2324" s="62"/>
    </row>
    <row r="2325" spans="9:16" s="61" customFormat="1" hidden="1" x14ac:dyDescent="0.35">
      <c r="I2325" s="116"/>
      <c r="L2325" s="62"/>
      <c r="M2325" s="62"/>
      <c r="N2325" s="83"/>
      <c r="O2325" s="83"/>
      <c r="P2325" s="62"/>
    </row>
    <row r="2326" spans="9:16" s="61" customFormat="1" hidden="1" x14ac:dyDescent="0.35">
      <c r="I2326" s="116"/>
      <c r="L2326" s="62"/>
      <c r="M2326" s="62"/>
      <c r="N2326" s="83"/>
      <c r="O2326" s="83"/>
      <c r="P2326" s="62"/>
    </row>
    <row r="2327" spans="9:16" s="61" customFormat="1" hidden="1" x14ac:dyDescent="0.35">
      <c r="I2327" s="116"/>
      <c r="L2327" s="62"/>
      <c r="M2327" s="62"/>
      <c r="N2327" s="83"/>
      <c r="O2327" s="83"/>
      <c r="P2327" s="62"/>
    </row>
    <row r="2328" spans="9:16" s="61" customFormat="1" hidden="1" x14ac:dyDescent="0.35">
      <c r="I2328" s="116"/>
      <c r="L2328" s="62"/>
      <c r="M2328" s="62"/>
      <c r="N2328" s="83"/>
      <c r="O2328" s="83"/>
      <c r="P2328" s="62"/>
    </row>
    <row r="2329" spans="9:16" s="61" customFormat="1" hidden="1" x14ac:dyDescent="0.35">
      <c r="I2329" s="116"/>
      <c r="L2329" s="62"/>
      <c r="M2329" s="62"/>
      <c r="N2329" s="83"/>
      <c r="O2329" s="83"/>
      <c r="P2329" s="62"/>
    </row>
    <row r="2330" spans="9:16" s="61" customFormat="1" hidden="1" x14ac:dyDescent="0.35">
      <c r="I2330" s="116"/>
      <c r="L2330" s="62"/>
      <c r="M2330" s="62"/>
      <c r="N2330" s="83"/>
      <c r="O2330" s="83"/>
      <c r="P2330" s="62"/>
    </row>
    <row r="2331" spans="9:16" s="61" customFormat="1" hidden="1" x14ac:dyDescent="0.35">
      <c r="I2331" s="116"/>
      <c r="L2331" s="62"/>
      <c r="M2331" s="62"/>
      <c r="N2331" s="83"/>
      <c r="O2331" s="83"/>
      <c r="P2331" s="62"/>
    </row>
    <row r="2332" spans="9:16" s="61" customFormat="1" hidden="1" x14ac:dyDescent="0.35">
      <c r="I2332" s="116"/>
      <c r="L2332" s="62"/>
      <c r="M2332" s="62"/>
      <c r="N2332" s="83"/>
      <c r="O2332" s="83"/>
      <c r="P2332" s="62"/>
    </row>
    <row r="2333" spans="9:16" s="61" customFormat="1" hidden="1" x14ac:dyDescent="0.35">
      <c r="I2333" s="116"/>
      <c r="L2333" s="62"/>
      <c r="M2333" s="62"/>
      <c r="N2333" s="83"/>
      <c r="O2333" s="83"/>
      <c r="P2333" s="62"/>
    </row>
    <row r="2334" spans="9:16" s="61" customFormat="1" hidden="1" x14ac:dyDescent="0.35">
      <c r="I2334" s="116"/>
      <c r="L2334" s="62"/>
      <c r="M2334" s="62"/>
      <c r="N2334" s="83"/>
      <c r="O2334" s="83"/>
      <c r="P2334" s="62"/>
    </row>
    <row r="2335" spans="9:16" s="61" customFormat="1" hidden="1" x14ac:dyDescent="0.35">
      <c r="I2335" s="116"/>
      <c r="L2335" s="62"/>
      <c r="M2335" s="62"/>
      <c r="N2335" s="83"/>
      <c r="O2335" s="83"/>
      <c r="P2335" s="62"/>
    </row>
    <row r="2336" spans="9:16" s="61" customFormat="1" hidden="1" x14ac:dyDescent="0.35">
      <c r="I2336" s="116"/>
      <c r="L2336" s="62"/>
      <c r="M2336" s="62"/>
      <c r="N2336" s="83"/>
      <c r="O2336" s="83"/>
      <c r="P2336" s="62"/>
    </row>
    <row r="2337" spans="9:16" s="61" customFormat="1" hidden="1" x14ac:dyDescent="0.35">
      <c r="I2337" s="116"/>
      <c r="L2337" s="62"/>
      <c r="M2337" s="62"/>
      <c r="N2337" s="83"/>
      <c r="O2337" s="83"/>
      <c r="P2337" s="62"/>
    </row>
    <row r="2338" spans="9:16" s="61" customFormat="1" hidden="1" x14ac:dyDescent="0.35">
      <c r="I2338" s="116"/>
      <c r="L2338" s="62"/>
      <c r="M2338" s="62"/>
      <c r="N2338" s="83"/>
      <c r="O2338" s="83"/>
      <c r="P2338" s="62"/>
    </row>
    <row r="2339" spans="9:16" s="61" customFormat="1" hidden="1" x14ac:dyDescent="0.35">
      <c r="I2339" s="116"/>
      <c r="L2339" s="62"/>
      <c r="M2339" s="62"/>
      <c r="N2339" s="83"/>
      <c r="O2339" s="83"/>
      <c r="P2339" s="62"/>
    </row>
    <row r="2340" spans="9:16" s="61" customFormat="1" hidden="1" x14ac:dyDescent="0.35">
      <c r="I2340" s="116"/>
      <c r="L2340" s="62"/>
      <c r="M2340" s="62"/>
      <c r="N2340" s="83"/>
      <c r="O2340" s="83"/>
      <c r="P2340" s="62"/>
    </row>
    <row r="2341" spans="9:16" s="61" customFormat="1" hidden="1" x14ac:dyDescent="0.35">
      <c r="I2341" s="116"/>
      <c r="L2341" s="62"/>
      <c r="M2341" s="62"/>
      <c r="N2341" s="83"/>
      <c r="O2341" s="83"/>
      <c r="P2341" s="62"/>
    </row>
    <row r="2342" spans="9:16" s="61" customFormat="1" hidden="1" x14ac:dyDescent="0.35">
      <c r="I2342" s="116"/>
      <c r="L2342" s="62"/>
      <c r="M2342" s="62"/>
      <c r="N2342" s="83"/>
      <c r="O2342" s="83"/>
      <c r="P2342" s="62"/>
    </row>
    <row r="2343" spans="9:16" s="61" customFormat="1" hidden="1" x14ac:dyDescent="0.35">
      <c r="I2343" s="116"/>
      <c r="L2343" s="62"/>
      <c r="M2343" s="62"/>
      <c r="N2343" s="83"/>
      <c r="O2343" s="83"/>
      <c r="P2343" s="62"/>
    </row>
    <row r="2344" spans="9:16" s="61" customFormat="1" hidden="1" x14ac:dyDescent="0.35">
      <c r="I2344" s="116"/>
      <c r="L2344" s="62"/>
      <c r="M2344" s="62"/>
      <c r="N2344" s="83"/>
      <c r="O2344" s="83"/>
      <c r="P2344" s="62"/>
    </row>
    <row r="2345" spans="9:16" s="61" customFormat="1" hidden="1" x14ac:dyDescent="0.35">
      <c r="I2345" s="116"/>
      <c r="L2345" s="62"/>
      <c r="M2345" s="62"/>
      <c r="N2345" s="83"/>
      <c r="O2345" s="83"/>
      <c r="P2345" s="62"/>
    </row>
    <row r="2346" spans="9:16" s="61" customFormat="1" hidden="1" x14ac:dyDescent="0.35">
      <c r="I2346" s="116"/>
      <c r="L2346" s="62"/>
      <c r="M2346" s="62"/>
      <c r="N2346" s="83"/>
      <c r="O2346" s="83"/>
      <c r="P2346" s="62"/>
    </row>
    <row r="2347" spans="9:16" s="61" customFormat="1" hidden="1" x14ac:dyDescent="0.35">
      <c r="I2347" s="116"/>
      <c r="L2347" s="62"/>
      <c r="M2347" s="62"/>
      <c r="N2347" s="83"/>
      <c r="O2347" s="83"/>
      <c r="P2347" s="62"/>
    </row>
    <row r="2348" spans="9:16" s="61" customFormat="1" hidden="1" x14ac:dyDescent="0.35">
      <c r="I2348" s="116"/>
      <c r="L2348" s="62"/>
      <c r="M2348" s="62"/>
      <c r="N2348" s="83"/>
      <c r="O2348" s="83"/>
      <c r="P2348" s="62"/>
    </row>
    <row r="2349" spans="9:16" s="61" customFormat="1" hidden="1" x14ac:dyDescent="0.35">
      <c r="I2349" s="116"/>
      <c r="L2349" s="62"/>
      <c r="M2349" s="62"/>
      <c r="N2349" s="83"/>
      <c r="O2349" s="83"/>
      <c r="P2349" s="62"/>
    </row>
    <row r="2350" spans="9:16" s="61" customFormat="1" hidden="1" x14ac:dyDescent="0.35">
      <c r="I2350" s="116"/>
      <c r="L2350" s="62"/>
      <c r="M2350" s="62"/>
      <c r="N2350" s="83"/>
      <c r="O2350" s="83"/>
      <c r="P2350" s="62"/>
    </row>
    <row r="2351" spans="9:16" s="61" customFormat="1" hidden="1" x14ac:dyDescent="0.35">
      <c r="I2351" s="116"/>
      <c r="L2351" s="62"/>
      <c r="M2351" s="62"/>
      <c r="N2351" s="83"/>
      <c r="O2351" s="83"/>
      <c r="P2351" s="62"/>
    </row>
    <row r="2352" spans="9:16" s="61" customFormat="1" hidden="1" x14ac:dyDescent="0.35">
      <c r="I2352" s="116"/>
      <c r="L2352" s="62"/>
      <c r="M2352" s="62"/>
      <c r="N2352" s="83"/>
      <c r="O2352" s="83"/>
      <c r="P2352" s="62"/>
    </row>
    <row r="2353" spans="9:16" s="61" customFormat="1" hidden="1" x14ac:dyDescent="0.35">
      <c r="I2353" s="116"/>
      <c r="L2353" s="62"/>
      <c r="M2353" s="62"/>
      <c r="N2353" s="83"/>
      <c r="O2353" s="83"/>
      <c r="P2353" s="62"/>
    </row>
    <row r="2354" spans="9:16" s="61" customFormat="1" hidden="1" x14ac:dyDescent="0.35">
      <c r="I2354" s="116"/>
      <c r="L2354" s="62"/>
      <c r="M2354" s="62"/>
      <c r="N2354" s="83"/>
      <c r="O2354" s="83"/>
      <c r="P2354" s="62"/>
    </row>
    <row r="2355" spans="9:16" s="61" customFormat="1" hidden="1" x14ac:dyDescent="0.35">
      <c r="I2355" s="116"/>
      <c r="L2355" s="62"/>
      <c r="M2355" s="62"/>
      <c r="N2355" s="83"/>
      <c r="O2355" s="83"/>
      <c r="P2355" s="62"/>
    </row>
    <row r="2356" spans="9:16" s="61" customFormat="1" hidden="1" x14ac:dyDescent="0.35">
      <c r="I2356" s="116"/>
      <c r="L2356" s="62"/>
      <c r="M2356" s="62"/>
      <c r="N2356" s="83"/>
      <c r="O2356" s="83"/>
      <c r="P2356" s="62"/>
    </row>
    <row r="2357" spans="9:16" s="61" customFormat="1" hidden="1" x14ac:dyDescent="0.35">
      <c r="I2357" s="116"/>
      <c r="L2357" s="62"/>
      <c r="M2357" s="62"/>
      <c r="N2357" s="83"/>
      <c r="O2357" s="83"/>
      <c r="P2357" s="62"/>
    </row>
    <row r="2358" spans="9:16" s="61" customFormat="1" hidden="1" x14ac:dyDescent="0.35">
      <c r="I2358" s="116"/>
      <c r="L2358" s="62"/>
      <c r="M2358" s="62"/>
      <c r="N2358" s="83"/>
      <c r="O2358" s="83"/>
      <c r="P2358" s="62"/>
    </row>
    <row r="2359" spans="9:16" s="61" customFormat="1" hidden="1" x14ac:dyDescent="0.35">
      <c r="I2359" s="116"/>
      <c r="L2359" s="62"/>
      <c r="M2359" s="62"/>
      <c r="N2359" s="83"/>
      <c r="O2359" s="83"/>
      <c r="P2359" s="62"/>
    </row>
    <row r="2360" spans="9:16" s="61" customFormat="1" hidden="1" x14ac:dyDescent="0.35">
      <c r="I2360" s="116"/>
      <c r="L2360" s="62"/>
      <c r="M2360" s="62"/>
      <c r="N2360" s="83"/>
      <c r="O2360" s="83"/>
      <c r="P2360" s="62"/>
    </row>
    <row r="2361" spans="9:16" s="61" customFormat="1" hidden="1" x14ac:dyDescent="0.35">
      <c r="I2361" s="116"/>
      <c r="L2361" s="62"/>
      <c r="M2361" s="62"/>
      <c r="N2361" s="83"/>
      <c r="O2361" s="83"/>
      <c r="P2361" s="62"/>
    </row>
    <row r="2362" spans="9:16" s="61" customFormat="1" hidden="1" x14ac:dyDescent="0.35">
      <c r="I2362" s="116"/>
      <c r="L2362" s="62"/>
      <c r="M2362" s="62"/>
      <c r="N2362" s="83"/>
      <c r="O2362" s="83"/>
      <c r="P2362" s="62"/>
    </row>
    <row r="2363" spans="9:16" s="61" customFormat="1" hidden="1" x14ac:dyDescent="0.35">
      <c r="I2363" s="116"/>
      <c r="L2363" s="62"/>
      <c r="M2363" s="62"/>
      <c r="N2363" s="83"/>
      <c r="O2363" s="83"/>
      <c r="P2363" s="62"/>
    </row>
    <row r="2364" spans="9:16" s="61" customFormat="1" hidden="1" x14ac:dyDescent="0.35">
      <c r="I2364" s="116"/>
      <c r="L2364" s="62"/>
      <c r="M2364" s="62"/>
      <c r="N2364" s="83"/>
      <c r="O2364" s="83"/>
      <c r="P2364" s="62"/>
    </row>
    <row r="2365" spans="9:16" s="61" customFormat="1" hidden="1" x14ac:dyDescent="0.35">
      <c r="I2365" s="116"/>
      <c r="L2365" s="62"/>
      <c r="M2365" s="62"/>
      <c r="N2365" s="83"/>
      <c r="O2365" s="83"/>
      <c r="P2365" s="62"/>
    </row>
    <row r="2366" spans="9:16" s="61" customFormat="1" hidden="1" x14ac:dyDescent="0.35">
      <c r="I2366" s="116"/>
      <c r="L2366" s="62"/>
      <c r="M2366" s="62"/>
      <c r="N2366" s="83"/>
      <c r="O2366" s="83"/>
      <c r="P2366" s="62"/>
    </row>
    <row r="2367" spans="9:16" s="61" customFormat="1" hidden="1" x14ac:dyDescent="0.35">
      <c r="I2367" s="116"/>
      <c r="L2367" s="62"/>
      <c r="M2367" s="62"/>
      <c r="N2367" s="83"/>
      <c r="O2367" s="83"/>
      <c r="P2367" s="62"/>
    </row>
    <row r="2368" spans="9:16" s="61" customFormat="1" hidden="1" x14ac:dyDescent="0.35">
      <c r="I2368" s="116"/>
      <c r="L2368" s="62"/>
      <c r="M2368" s="62"/>
      <c r="N2368" s="83"/>
      <c r="O2368" s="83"/>
      <c r="P2368" s="62"/>
    </row>
    <row r="2369" spans="9:16" s="61" customFormat="1" hidden="1" x14ac:dyDescent="0.35">
      <c r="I2369" s="116"/>
      <c r="L2369" s="62"/>
      <c r="M2369" s="62"/>
      <c r="N2369" s="83"/>
      <c r="O2369" s="83"/>
      <c r="P2369" s="62"/>
    </row>
    <row r="2370" spans="9:16" s="61" customFormat="1" hidden="1" x14ac:dyDescent="0.35">
      <c r="I2370" s="116"/>
      <c r="L2370" s="62"/>
      <c r="M2370" s="62"/>
      <c r="N2370" s="83"/>
      <c r="O2370" s="83"/>
      <c r="P2370" s="62"/>
    </row>
    <row r="2371" spans="9:16" s="61" customFormat="1" hidden="1" x14ac:dyDescent="0.35">
      <c r="I2371" s="116"/>
      <c r="L2371" s="62"/>
      <c r="M2371" s="62"/>
      <c r="N2371" s="83"/>
      <c r="O2371" s="83"/>
      <c r="P2371" s="62"/>
    </row>
    <row r="2372" spans="9:16" s="61" customFormat="1" hidden="1" x14ac:dyDescent="0.35">
      <c r="I2372" s="116"/>
      <c r="L2372" s="62"/>
      <c r="M2372" s="62"/>
      <c r="N2372" s="83"/>
      <c r="O2372" s="83"/>
      <c r="P2372" s="62"/>
    </row>
    <row r="2373" spans="9:16" s="61" customFormat="1" hidden="1" x14ac:dyDescent="0.35">
      <c r="I2373" s="116"/>
      <c r="L2373" s="62"/>
      <c r="M2373" s="62"/>
      <c r="N2373" s="83"/>
      <c r="O2373" s="83"/>
      <c r="P2373" s="62"/>
    </row>
    <row r="2374" spans="9:16" s="61" customFormat="1" hidden="1" x14ac:dyDescent="0.35">
      <c r="I2374" s="116"/>
      <c r="L2374" s="62"/>
      <c r="M2374" s="62"/>
      <c r="N2374" s="83"/>
      <c r="O2374" s="83"/>
      <c r="P2374" s="62"/>
    </row>
    <row r="2375" spans="9:16" s="61" customFormat="1" hidden="1" x14ac:dyDescent="0.35">
      <c r="I2375" s="116"/>
      <c r="L2375" s="62"/>
      <c r="M2375" s="62"/>
      <c r="N2375" s="83"/>
      <c r="O2375" s="83"/>
      <c r="P2375" s="62"/>
    </row>
    <row r="2376" spans="9:16" s="61" customFormat="1" hidden="1" x14ac:dyDescent="0.35">
      <c r="I2376" s="116"/>
      <c r="L2376" s="62"/>
      <c r="M2376" s="62"/>
      <c r="N2376" s="83"/>
      <c r="O2376" s="83"/>
      <c r="P2376" s="62"/>
    </row>
    <row r="2377" spans="9:16" s="61" customFormat="1" hidden="1" x14ac:dyDescent="0.35">
      <c r="I2377" s="116"/>
      <c r="L2377" s="62"/>
      <c r="M2377" s="62"/>
      <c r="N2377" s="83"/>
      <c r="O2377" s="83"/>
      <c r="P2377" s="62"/>
    </row>
    <row r="2378" spans="9:16" s="61" customFormat="1" hidden="1" x14ac:dyDescent="0.35">
      <c r="I2378" s="116"/>
      <c r="L2378" s="62"/>
      <c r="M2378" s="62"/>
      <c r="N2378" s="83"/>
      <c r="O2378" s="83"/>
      <c r="P2378" s="62"/>
    </row>
    <row r="2379" spans="9:16" s="61" customFormat="1" hidden="1" x14ac:dyDescent="0.35">
      <c r="I2379" s="116"/>
      <c r="L2379" s="62"/>
      <c r="M2379" s="62"/>
      <c r="N2379" s="83"/>
      <c r="O2379" s="83"/>
      <c r="P2379" s="62"/>
    </row>
    <row r="2380" spans="9:16" s="61" customFormat="1" hidden="1" x14ac:dyDescent="0.35">
      <c r="I2380" s="116"/>
      <c r="L2380" s="62"/>
      <c r="M2380" s="62"/>
      <c r="N2380" s="83"/>
      <c r="O2380" s="83"/>
      <c r="P2380" s="62"/>
    </row>
    <row r="2381" spans="9:16" s="61" customFormat="1" hidden="1" x14ac:dyDescent="0.35">
      <c r="I2381" s="116"/>
      <c r="L2381" s="62"/>
      <c r="M2381" s="62"/>
      <c r="N2381" s="83"/>
      <c r="O2381" s="83"/>
      <c r="P2381" s="62"/>
    </row>
    <row r="2382" spans="9:16" s="61" customFormat="1" hidden="1" x14ac:dyDescent="0.35">
      <c r="I2382" s="116"/>
      <c r="L2382" s="62"/>
      <c r="M2382" s="62"/>
      <c r="N2382" s="83"/>
      <c r="O2382" s="83"/>
      <c r="P2382" s="62"/>
    </row>
    <row r="2383" spans="9:16" s="61" customFormat="1" hidden="1" x14ac:dyDescent="0.35">
      <c r="I2383" s="116"/>
      <c r="L2383" s="62"/>
      <c r="M2383" s="62"/>
      <c r="N2383" s="83"/>
      <c r="O2383" s="83"/>
      <c r="P2383" s="62"/>
    </row>
    <row r="2384" spans="9:16" s="61" customFormat="1" hidden="1" x14ac:dyDescent="0.35">
      <c r="I2384" s="116"/>
      <c r="L2384" s="62"/>
      <c r="M2384" s="62"/>
      <c r="N2384" s="83"/>
      <c r="O2384" s="83"/>
      <c r="P2384" s="62"/>
    </row>
    <row r="2385" spans="9:16" s="61" customFormat="1" hidden="1" x14ac:dyDescent="0.35">
      <c r="I2385" s="116"/>
      <c r="L2385" s="62"/>
      <c r="M2385" s="62"/>
      <c r="N2385" s="83"/>
      <c r="O2385" s="83"/>
      <c r="P2385" s="62"/>
    </row>
    <row r="2386" spans="9:16" s="61" customFormat="1" hidden="1" x14ac:dyDescent="0.35">
      <c r="I2386" s="116"/>
      <c r="L2386" s="62"/>
      <c r="M2386" s="62"/>
      <c r="N2386" s="83"/>
      <c r="O2386" s="83"/>
      <c r="P2386" s="62"/>
    </row>
    <row r="2387" spans="9:16" s="61" customFormat="1" hidden="1" x14ac:dyDescent="0.35">
      <c r="I2387" s="116"/>
      <c r="L2387" s="62"/>
      <c r="M2387" s="62"/>
      <c r="N2387" s="83"/>
      <c r="O2387" s="83"/>
      <c r="P2387" s="62"/>
    </row>
    <row r="2388" spans="9:16" s="61" customFormat="1" hidden="1" x14ac:dyDescent="0.35">
      <c r="I2388" s="116"/>
      <c r="L2388" s="62"/>
      <c r="M2388" s="62"/>
      <c r="N2388" s="83"/>
      <c r="O2388" s="83"/>
      <c r="P2388" s="62"/>
    </row>
    <row r="2389" spans="9:16" s="61" customFormat="1" hidden="1" x14ac:dyDescent="0.35">
      <c r="I2389" s="116"/>
      <c r="L2389" s="62"/>
      <c r="M2389" s="62"/>
      <c r="N2389" s="83"/>
      <c r="O2389" s="83"/>
      <c r="P2389" s="62"/>
    </row>
    <row r="2390" spans="9:16" s="61" customFormat="1" hidden="1" x14ac:dyDescent="0.35">
      <c r="I2390" s="116"/>
      <c r="L2390" s="62"/>
      <c r="M2390" s="62"/>
      <c r="N2390" s="83"/>
      <c r="O2390" s="83"/>
      <c r="P2390" s="62"/>
    </row>
    <row r="2391" spans="9:16" s="61" customFormat="1" hidden="1" x14ac:dyDescent="0.35">
      <c r="I2391" s="116"/>
      <c r="L2391" s="62"/>
      <c r="M2391" s="62"/>
      <c r="N2391" s="83"/>
      <c r="O2391" s="83"/>
      <c r="P2391" s="62"/>
    </row>
    <row r="2392" spans="9:16" s="61" customFormat="1" hidden="1" x14ac:dyDescent="0.35">
      <c r="I2392" s="116"/>
      <c r="L2392" s="62"/>
      <c r="M2392" s="62"/>
      <c r="N2392" s="83"/>
      <c r="O2392" s="83"/>
      <c r="P2392" s="62"/>
    </row>
    <row r="2393" spans="9:16" s="61" customFormat="1" hidden="1" x14ac:dyDescent="0.35">
      <c r="I2393" s="116"/>
      <c r="L2393" s="62"/>
      <c r="M2393" s="62"/>
      <c r="N2393" s="83"/>
      <c r="O2393" s="83"/>
      <c r="P2393" s="62"/>
    </row>
    <row r="2394" spans="9:16" s="61" customFormat="1" hidden="1" x14ac:dyDescent="0.35">
      <c r="I2394" s="116"/>
      <c r="L2394" s="62"/>
      <c r="M2394" s="62"/>
      <c r="N2394" s="83"/>
      <c r="O2394" s="83"/>
      <c r="P2394" s="62"/>
    </row>
    <row r="2395" spans="9:16" s="61" customFormat="1" hidden="1" x14ac:dyDescent="0.35">
      <c r="I2395" s="116"/>
      <c r="L2395" s="62"/>
      <c r="M2395" s="62"/>
      <c r="N2395" s="83"/>
      <c r="O2395" s="83"/>
      <c r="P2395" s="62"/>
    </row>
    <row r="2396" spans="9:16" s="61" customFormat="1" hidden="1" x14ac:dyDescent="0.35">
      <c r="I2396" s="116"/>
      <c r="L2396" s="62"/>
      <c r="M2396" s="62"/>
      <c r="N2396" s="83"/>
      <c r="O2396" s="83"/>
      <c r="P2396" s="62"/>
    </row>
    <row r="2397" spans="9:16" s="61" customFormat="1" hidden="1" x14ac:dyDescent="0.35">
      <c r="I2397" s="116"/>
      <c r="L2397" s="62"/>
      <c r="M2397" s="62"/>
      <c r="N2397" s="83"/>
      <c r="O2397" s="83"/>
      <c r="P2397" s="62"/>
    </row>
    <row r="2398" spans="9:16" s="61" customFormat="1" hidden="1" x14ac:dyDescent="0.35">
      <c r="I2398" s="116"/>
      <c r="L2398" s="62"/>
      <c r="M2398" s="62"/>
      <c r="N2398" s="83"/>
      <c r="O2398" s="83"/>
      <c r="P2398" s="62"/>
    </row>
    <row r="2399" spans="9:16" s="61" customFormat="1" hidden="1" x14ac:dyDescent="0.35">
      <c r="I2399" s="116"/>
      <c r="L2399" s="62"/>
      <c r="M2399" s="62"/>
      <c r="N2399" s="83"/>
      <c r="O2399" s="83"/>
      <c r="P2399" s="62"/>
    </row>
    <row r="2400" spans="9:16" s="61" customFormat="1" hidden="1" x14ac:dyDescent="0.35">
      <c r="I2400" s="116"/>
      <c r="L2400" s="62"/>
      <c r="M2400" s="62"/>
      <c r="N2400" s="83"/>
      <c r="O2400" s="83"/>
      <c r="P2400" s="62"/>
    </row>
    <row r="2401" spans="9:16" s="61" customFormat="1" hidden="1" x14ac:dyDescent="0.35">
      <c r="I2401" s="116"/>
      <c r="L2401" s="62"/>
      <c r="M2401" s="62"/>
      <c r="N2401" s="83"/>
      <c r="O2401" s="83"/>
      <c r="P2401" s="62"/>
    </row>
    <row r="2402" spans="9:16" s="61" customFormat="1" hidden="1" x14ac:dyDescent="0.35">
      <c r="I2402" s="116"/>
      <c r="L2402" s="62"/>
      <c r="M2402" s="62"/>
      <c r="N2402" s="83"/>
      <c r="O2402" s="83"/>
      <c r="P2402" s="62"/>
    </row>
    <row r="2403" spans="9:16" s="61" customFormat="1" hidden="1" x14ac:dyDescent="0.35">
      <c r="I2403" s="116"/>
      <c r="L2403" s="62"/>
      <c r="M2403" s="62"/>
      <c r="N2403" s="83"/>
      <c r="O2403" s="83"/>
      <c r="P2403" s="62"/>
    </row>
    <row r="2404" spans="9:16" s="61" customFormat="1" hidden="1" x14ac:dyDescent="0.35">
      <c r="I2404" s="116"/>
      <c r="L2404" s="62"/>
      <c r="M2404" s="62"/>
      <c r="N2404" s="83"/>
      <c r="O2404" s="83"/>
      <c r="P2404" s="62"/>
    </row>
    <row r="2405" spans="9:16" s="61" customFormat="1" hidden="1" x14ac:dyDescent="0.35">
      <c r="I2405" s="116"/>
      <c r="L2405" s="62"/>
      <c r="M2405" s="62"/>
      <c r="N2405" s="83"/>
      <c r="O2405" s="83"/>
      <c r="P2405" s="62"/>
    </row>
    <row r="2406" spans="9:16" s="61" customFormat="1" hidden="1" x14ac:dyDescent="0.35">
      <c r="I2406" s="116"/>
      <c r="L2406" s="62"/>
      <c r="M2406" s="62"/>
      <c r="N2406" s="83"/>
      <c r="O2406" s="83"/>
      <c r="P2406" s="62"/>
    </row>
    <row r="2407" spans="9:16" s="61" customFormat="1" hidden="1" x14ac:dyDescent="0.35">
      <c r="I2407" s="116"/>
      <c r="L2407" s="62"/>
      <c r="M2407" s="62"/>
      <c r="N2407" s="83"/>
      <c r="O2407" s="83"/>
      <c r="P2407" s="62"/>
    </row>
    <row r="2408" spans="9:16" s="61" customFormat="1" hidden="1" x14ac:dyDescent="0.35">
      <c r="I2408" s="116"/>
      <c r="L2408" s="62"/>
      <c r="M2408" s="62"/>
      <c r="N2408" s="83"/>
      <c r="O2408" s="83"/>
      <c r="P2408" s="62"/>
    </row>
    <row r="2409" spans="9:16" s="61" customFormat="1" hidden="1" x14ac:dyDescent="0.35">
      <c r="I2409" s="116"/>
      <c r="L2409" s="62"/>
      <c r="M2409" s="62"/>
      <c r="N2409" s="83"/>
      <c r="O2409" s="83"/>
      <c r="P2409" s="62"/>
    </row>
    <row r="2410" spans="9:16" s="61" customFormat="1" hidden="1" x14ac:dyDescent="0.35">
      <c r="I2410" s="116"/>
      <c r="L2410" s="62"/>
      <c r="M2410" s="62"/>
      <c r="N2410" s="83"/>
      <c r="O2410" s="83"/>
      <c r="P2410" s="62"/>
    </row>
    <row r="2411" spans="9:16" s="61" customFormat="1" hidden="1" x14ac:dyDescent="0.35">
      <c r="I2411" s="116"/>
      <c r="L2411" s="62"/>
      <c r="M2411" s="62"/>
      <c r="N2411" s="83"/>
      <c r="O2411" s="83"/>
      <c r="P2411" s="62"/>
    </row>
    <row r="2412" spans="9:16" s="61" customFormat="1" hidden="1" x14ac:dyDescent="0.35">
      <c r="I2412" s="116"/>
      <c r="L2412" s="62"/>
      <c r="M2412" s="62"/>
      <c r="N2412" s="83"/>
      <c r="O2412" s="83"/>
      <c r="P2412" s="62"/>
    </row>
    <row r="2413" spans="9:16" s="61" customFormat="1" hidden="1" x14ac:dyDescent="0.35">
      <c r="I2413" s="116"/>
      <c r="L2413" s="62"/>
      <c r="M2413" s="62"/>
      <c r="N2413" s="83"/>
      <c r="O2413" s="83"/>
      <c r="P2413" s="62"/>
    </row>
    <row r="2414" spans="9:16" s="61" customFormat="1" hidden="1" x14ac:dyDescent="0.35">
      <c r="I2414" s="116"/>
      <c r="L2414" s="62"/>
      <c r="M2414" s="62"/>
      <c r="N2414" s="83"/>
      <c r="O2414" s="83"/>
      <c r="P2414" s="62"/>
    </row>
    <row r="2415" spans="9:16" s="61" customFormat="1" hidden="1" x14ac:dyDescent="0.35">
      <c r="I2415" s="116"/>
      <c r="L2415" s="62"/>
      <c r="M2415" s="62"/>
      <c r="N2415" s="83"/>
      <c r="O2415" s="83"/>
      <c r="P2415" s="62"/>
    </row>
    <row r="2416" spans="9:16" s="61" customFormat="1" hidden="1" x14ac:dyDescent="0.35">
      <c r="I2416" s="116"/>
      <c r="L2416" s="62"/>
      <c r="M2416" s="62"/>
      <c r="N2416" s="83"/>
      <c r="O2416" s="83"/>
      <c r="P2416" s="62"/>
    </row>
    <row r="2417" spans="9:16" s="61" customFormat="1" hidden="1" x14ac:dyDescent="0.35">
      <c r="I2417" s="116"/>
      <c r="L2417" s="62"/>
      <c r="M2417" s="62"/>
      <c r="N2417" s="83"/>
      <c r="O2417" s="83"/>
      <c r="P2417" s="62"/>
    </row>
    <row r="2418" spans="9:16" s="61" customFormat="1" hidden="1" x14ac:dyDescent="0.35">
      <c r="I2418" s="116"/>
      <c r="L2418" s="62"/>
      <c r="M2418" s="62"/>
      <c r="N2418" s="83"/>
      <c r="O2418" s="83"/>
      <c r="P2418" s="62"/>
    </row>
    <row r="2419" spans="9:16" s="61" customFormat="1" hidden="1" x14ac:dyDescent="0.35">
      <c r="I2419" s="116"/>
      <c r="L2419" s="62"/>
      <c r="M2419" s="62"/>
      <c r="N2419" s="83"/>
      <c r="O2419" s="83"/>
      <c r="P2419" s="62"/>
    </row>
    <row r="2420" spans="9:16" s="61" customFormat="1" hidden="1" x14ac:dyDescent="0.35">
      <c r="I2420" s="116"/>
      <c r="L2420" s="62"/>
      <c r="M2420" s="62"/>
      <c r="N2420" s="83"/>
      <c r="O2420" s="83"/>
      <c r="P2420" s="62"/>
    </row>
    <row r="2421" spans="9:16" s="61" customFormat="1" hidden="1" x14ac:dyDescent="0.35">
      <c r="I2421" s="116"/>
      <c r="L2421" s="62"/>
      <c r="M2421" s="62"/>
      <c r="N2421" s="83"/>
      <c r="O2421" s="83"/>
      <c r="P2421" s="62"/>
    </row>
    <row r="2422" spans="9:16" s="61" customFormat="1" hidden="1" x14ac:dyDescent="0.35">
      <c r="I2422" s="116"/>
      <c r="L2422" s="62"/>
      <c r="M2422" s="62"/>
      <c r="N2422" s="83"/>
      <c r="O2422" s="83"/>
      <c r="P2422" s="62"/>
    </row>
    <row r="2423" spans="9:16" s="61" customFormat="1" hidden="1" x14ac:dyDescent="0.35">
      <c r="I2423" s="116"/>
      <c r="L2423" s="62"/>
      <c r="M2423" s="62"/>
      <c r="N2423" s="83"/>
      <c r="O2423" s="83"/>
      <c r="P2423" s="62"/>
    </row>
    <row r="2424" spans="9:16" s="61" customFormat="1" hidden="1" x14ac:dyDescent="0.35">
      <c r="I2424" s="116"/>
      <c r="L2424" s="62"/>
      <c r="M2424" s="62"/>
      <c r="N2424" s="83"/>
      <c r="O2424" s="83"/>
      <c r="P2424" s="62"/>
    </row>
    <row r="2425" spans="9:16" s="61" customFormat="1" hidden="1" x14ac:dyDescent="0.35">
      <c r="I2425" s="116"/>
      <c r="L2425" s="62"/>
      <c r="M2425" s="62"/>
      <c r="N2425" s="83"/>
      <c r="O2425" s="83"/>
      <c r="P2425" s="62"/>
    </row>
    <row r="2426" spans="9:16" s="61" customFormat="1" hidden="1" x14ac:dyDescent="0.35">
      <c r="I2426" s="116"/>
      <c r="L2426" s="62"/>
      <c r="M2426" s="62"/>
      <c r="N2426" s="83"/>
      <c r="O2426" s="83"/>
      <c r="P2426" s="62"/>
    </row>
    <row r="2427" spans="9:16" s="61" customFormat="1" hidden="1" x14ac:dyDescent="0.35">
      <c r="I2427" s="116"/>
      <c r="L2427" s="62"/>
      <c r="M2427" s="62"/>
      <c r="N2427" s="83"/>
      <c r="O2427" s="83"/>
      <c r="P2427" s="62"/>
    </row>
    <row r="2428" spans="9:16" s="61" customFormat="1" hidden="1" x14ac:dyDescent="0.35">
      <c r="I2428" s="116"/>
      <c r="L2428" s="62"/>
      <c r="M2428" s="62"/>
      <c r="N2428" s="83"/>
      <c r="O2428" s="83"/>
      <c r="P2428" s="62"/>
    </row>
    <row r="2429" spans="9:16" s="61" customFormat="1" hidden="1" x14ac:dyDescent="0.35">
      <c r="I2429" s="116"/>
      <c r="L2429" s="62"/>
      <c r="M2429" s="62"/>
      <c r="N2429" s="83"/>
      <c r="O2429" s="83"/>
      <c r="P2429" s="62"/>
    </row>
    <row r="2430" spans="9:16" s="61" customFormat="1" hidden="1" x14ac:dyDescent="0.35">
      <c r="I2430" s="116"/>
      <c r="L2430" s="62"/>
      <c r="M2430" s="62"/>
      <c r="N2430" s="83"/>
      <c r="O2430" s="83"/>
      <c r="P2430" s="62"/>
    </row>
    <row r="2431" spans="9:16" s="61" customFormat="1" hidden="1" x14ac:dyDescent="0.35">
      <c r="I2431" s="116"/>
      <c r="L2431" s="62"/>
      <c r="M2431" s="62"/>
      <c r="N2431" s="83"/>
      <c r="O2431" s="83"/>
      <c r="P2431" s="62"/>
    </row>
    <row r="2432" spans="9:16" s="61" customFormat="1" hidden="1" x14ac:dyDescent="0.35">
      <c r="I2432" s="116"/>
      <c r="L2432" s="62"/>
      <c r="M2432" s="62"/>
      <c r="N2432" s="83"/>
      <c r="O2432" s="83"/>
      <c r="P2432" s="62"/>
    </row>
    <row r="2433" spans="9:16" s="61" customFormat="1" hidden="1" x14ac:dyDescent="0.35">
      <c r="I2433" s="116"/>
      <c r="L2433" s="62"/>
      <c r="M2433" s="62"/>
      <c r="N2433" s="83"/>
      <c r="O2433" s="83"/>
      <c r="P2433" s="62"/>
    </row>
    <row r="2434" spans="9:16" s="61" customFormat="1" hidden="1" x14ac:dyDescent="0.35">
      <c r="I2434" s="116"/>
      <c r="L2434" s="62"/>
      <c r="M2434" s="62"/>
      <c r="N2434" s="83"/>
      <c r="O2434" s="83"/>
      <c r="P2434" s="62"/>
    </row>
    <row r="2435" spans="9:16" s="61" customFormat="1" hidden="1" x14ac:dyDescent="0.35">
      <c r="I2435" s="116"/>
      <c r="L2435" s="62"/>
      <c r="M2435" s="62"/>
      <c r="N2435" s="83"/>
      <c r="O2435" s="83"/>
      <c r="P2435" s="62"/>
    </row>
    <row r="2436" spans="9:16" s="61" customFormat="1" hidden="1" x14ac:dyDescent="0.35">
      <c r="I2436" s="116"/>
      <c r="L2436" s="62"/>
      <c r="M2436" s="62"/>
      <c r="N2436" s="83"/>
      <c r="O2436" s="83"/>
      <c r="P2436" s="62"/>
    </row>
    <row r="2437" spans="9:16" s="61" customFormat="1" hidden="1" x14ac:dyDescent="0.35">
      <c r="I2437" s="116"/>
      <c r="L2437" s="62"/>
      <c r="M2437" s="62"/>
      <c r="N2437" s="83"/>
      <c r="O2437" s="83"/>
      <c r="P2437" s="62"/>
    </row>
    <row r="2438" spans="9:16" s="61" customFormat="1" hidden="1" x14ac:dyDescent="0.35">
      <c r="I2438" s="116"/>
      <c r="L2438" s="62"/>
      <c r="M2438" s="62"/>
      <c r="N2438" s="83"/>
      <c r="O2438" s="83"/>
      <c r="P2438" s="62"/>
    </row>
    <row r="2439" spans="9:16" s="61" customFormat="1" hidden="1" x14ac:dyDescent="0.35">
      <c r="I2439" s="116"/>
      <c r="L2439" s="62"/>
      <c r="M2439" s="62"/>
      <c r="N2439" s="83"/>
      <c r="O2439" s="83"/>
      <c r="P2439" s="62"/>
    </row>
    <row r="2440" spans="9:16" s="61" customFormat="1" hidden="1" x14ac:dyDescent="0.35">
      <c r="I2440" s="116"/>
      <c r="L2440" s="62"/>
      <c r="M2440" s="62"/>
      <c r="N2440" s="83"/>
      <c r="O2440" s="83"/>
      <c r="P2440" s="62"/>
    </row>
    <row r="2441" spans="9:16" s="61" customFormat="1" hidden="1" x14ac:dyDescent="0.35">
      <c r="I2441" s="116"/>
      <c r="L2441" s="62"/>
      <c r="M2441" s="62"/>
      <c r="N2441" s="83"/>
      <c r="O2441" s="83"/>
      <c r="P2441" s="62"/>
    </row>
    <row r="2442" spans="9:16" s="61" customFormat="1" hidden="1" x14ac:dyDescent="0.35">
      <c r="I2442" s="116"/>
      <c r="L2442" s="62"/>
      <c r="M2442" s="62"/>
      <c r="N2442" s="83"/>
      <c r="O2442" s="83"/>
      <c r="P2442" s="62"/>
    </row>
    <row r="2443" spans="9:16" s="61" customFormat="1" hidden="1" x14ac:dyDescent="0.35">
      <c r="I2443" s="116"/>
      <c r="L2443" s="62"/>
      <c r="M2443" s="62"/>
      <c r="N2443" s="83"/>
      <c r="O2443" s="83"/>
      <c r="P2443" s="62"/>
    </row>
    <row r="2444" spans="9:16" s="61" customFormat="1" hidden="1" x14ac:dyDescent="0.35">
      <c r="I2444" s="116"/>
      <c r="L2444" s="62"/>
      <c r="M2444" s="62"/>
      <c r="N2444" s="83"/>
      <c r="O2444" s="83"/>
      <c r="P2444" s="62"/>
    </row>
    <row r="2445" spans="9:16" s="61" customFormat="1" hidden="1" x14ac:dyDescent="0.35">
      <c r="I2445" s="116"/>
      <c r="L2445" s="62"/>
      <c r="M2445" s="62"/>
      <c r="N2445" s="83"/>
      <c r="O2445" s="83"/>
      <c r="P2445" s="62"/>
    </row>
    <row r="2446" spans="9:16" s="61" customFormat="1" hidden="1" x14ac:dyDescent="0.35">
      <c r="I2446" s="116"/>
      <c r="L2446" s="62"/>
      <c r="M2446" s="62"/>
      <c r="N2446" s="83"/>
      <c r="O2446" s="83"/>
      <c r="P2446" s="62"/>
    </row>
    <row r="2447" spans="9:16" s="61" customFormat="1" hidden="1" x14ac:dyDescent="0.35">
      <c r="I2447" s="116"/>
      <c r="L2447" s="62"/>
      <c r="M2447" s="62"/>
      <c r="N2447" s="83"/>
      <c r="O2447" s="83"/>
      <c r="P2447" s="62"/>
    </row>
    <row r="2448" spans="9:16" s="61" customFormat="1" hidden="1" x14ac:dyDescent="0.35">
      <c r="I2448" s="116"/>
      <c r="L2448" s="62"/>
      <c r="M2448" s="62"/>
      <c r="N2448" s="83"/>
      <c r="O2448" s="83"/>
      <c r="P2448" s="62"/>
    </row>
    <row r="2449" spans="9:16" s="61" customFormat="1" hidden="1" x14ac:dyDescent="0.35">
      <c r="I2449" s="116"/>
      <c r="L2449" s="62"/>
      <c r="M2449" s="62"/>
      <c r="N2449" s="83"/>
      <c r="O2449" s="83"/>
      <c r="P2449" s="62"/>
    </row>
    <row r="2450" spans="9:16" s="61" customFormat="1" hidden="1" x14ac:dyDescent="0.35">
      <c r="I2450" s="116"/>
      <c r="L2450" s="62"/>
      <c r="M2450" s="62"/>
      <c r="N2450" s="83"/>
      <c r="O2450" s="83"/>
      <c r="P2450" s="62"/>
    </row>
    <row r="2451" spans="9:16" s="61" customFormat="1" hidden="1" x14ac:dyDescent="0.35">
      <c r="I2451" s="116"/>
      <c r="L2451" s="62"/>
      <c r="M2451" s="62"/>
      <c r="N2451" s="83"/>
      <c r="O2451" s="83"/>
      <c r="P2451" s="62"/>
    </row>
    <row r="2452" spans="9:16" s="61" customFormat="1" hidden="1" x14ac:dyDescent="0.35">
      <c r="I2452" s="116"/>
      <c r="L2452" s="62"/>
      <c r="M2452" s="62"/>
      <c r="N2452" s="83"/>
      <c r="O2452" s="83"/>
      <c r="P2452" s="62"/>
    </row>
    <row r="2453" spans="9:16" s="61" customFormat="1" hidden="1" x14ac:dyDescent="0.35">
      <c r="I2453" s="116"/>
      <c r="L2453" s="62"/>
      <c r="M2453" s="62"/>
      <c r="N2453" s="83"/>
      <c r="O2453" s="83"/>
      <c r="P2453" s="62"/>
    </row>
    <row r="2454" spans="9:16" s="61" customFormat="1" hidden="1" x14ac:dyDescent="0.35">
      <c r="I2454" s="116"/>
      <c r="L2454" s="62"/>
      <c r="M2454" s="62"/>
      <c r="N2454" s="83"/>
      <c r="O2454" s="83"/>
      <c r="P2454" s="62"/>
    </row>
    <row r="2455" spans="9:16" s="61" customFormat="1" hidden="1" x14ac:dyDescent="0.35">
      <c r="I2455" s="116"/>
      <c r="L2455" s="62"/>
      <c r="M2455" s="62"/>
      <c r="N2455" s="83"/>
      <c r="O2455" s="83"/>
      <c r="P2455" s="62"/>
    </row>
    <row r="2456" spans="9:16" s="61" customFormat="1" hidden="1" x14ac:dyDescent="0.35">
      <c r="I2456" s="116"/>
      <c r="L2456" s="62"/>
      <c r="M2456" s="62"/>
      <c r="N2456" s="83"/>
      <c r="O2456" s="83"/>
      <c r="P2456" s="62"/>
    </row>
    <row r="2457" spans="9:16" s="61" customFormat="1" hidden="1" x14ac:dyDescent="0.35">
      <c r="I2457" s="116"/>
      <c r="L2457" s="62"/>
      <c r="M2457" s="62"/>
      <c r="N2457" s="83"/>
      <c r="O2457" s="83"/>
      <c r="P2457" s="62"/>
    </row>
    <row r="2458" spans="9:16" s="61" customFormat="1" hidden="1" x14ac:dyDescent="0.35">
      <c r="I2458" s="116"/>
      <c r="L2458" s="62"/>
      <c r="M2458" s="62"/>
      <c r="N2458" s="83"/>
      <c r="O2458" s="83"/>
      <c r="P2458" s="62"/>
    </row>
    <row r="2459" spans="9:16" s="61" customFormat="1" hidden="1" x14ac:dyDescent="0.35">
      <c r="I2459" s="116"/>
      <c r="L2459" s="62"/>
      <c r="M2459" s="62"/>
      <c r="N2459" s="83"/>
      <c r="O2459" s="83"/>
      <c r="P2459" s="62"/>
    </row>
    <row r="2460" spans="9:16" s="61" customFormat="1" hidden="1" x14ac:dyDescent="0.35">
      <c r="I2460" s="116"/>
      <c r="L2460" s="62"/>
      <c r="M2460" s="62"/>
      <c r="N2460" s="83"/>
      <c r="O2460" s="83"/>
      <c r="P2460" s="62"/>
    </row>
    <row r="2461" spans="9:16" s="61" customFormat="1" hidden="1" x14ac:dyDescent="0.35">
      <c r="I2461" s="116"/>
      <c r="L2461" s="62"/>
      <c r="M2461" s="62"/>
      <c r="N2461" s="83"/>
      <c r="O2461" s="83"/>
      <c r="P2461" s="62"/>
    </row>
    <row r="2462" spans="9:16" s="61" customFormat="1" hidden="1" x14ac:dyDescent="0.35">
      <c r="I2462" s="116"/>
      <c r="L2462" s="62"/>
      <c r="M2462" s="62"/>
      <c r="N2462" s="83"/>
      <c r="O2462" s="83"/>
      <c r="P2462" s="62"/>
    </row>
    <row r="2463" spans="9:16" s="61" customFormat="1" hidden="1" x14ac:dyDescent="0.35">
      <c r="I2463" s="116"/>
      <c r="L2463" s="62"/>
      <c r="M2463" s="62"/>
      <c r="N2463" s="83"/>
      <c r="O2463" s="83"/>
      <c r="P2463" s="62"/>
    </row>
    <row r="2464" spans="9:16" s="61" customFormat="1" hidden="1" x14ac:dyDescent="0.35">
      <c r="I2464" s="116"/>
      <c r="L2464" s="62"/>
      <c r="M2464" s="62"/>
      <c r="N2464" s="83"/>
      <c r="O2464" s="83"/>
      <c r="P2464" s="62"/>
    </row>
    <row r="2465" spans="9:16" s="61" customFormat="1" hidden="1" x14ac:dyDescent="0.35">
      <c r="I2465" s="116"/>
      <c r="L2465" s="62"/>
      <c r="M2465" s="62"/>
      <c r="N2465" s="83"/>
      <c r="O2465" s="83"/>
      <c r="P2465" s="62"/>
    </row>
    <row r="2466" spans="9:16" s="61" customFormat="1" hidden="1" x14ac:dyDescent="0.35">
      <c r="I2466" s="116"/>
      <c r="L2466" s="62"/>
      <c r="M2466" s="62"/>
      <c r="N2466" s="83"/>
      <c r="O2466" s="83"/>
      <c r="P2466" s="62"/>
    </row>
    <row r="2467" spans="9:16" s="61" customFormat="1" hidden="1" x14ac:dyDescent="0.35">
      <c r="I2467" s="116"/>
      <c r="L2467" s="62"/>
      <c r="M2467" s="62"/>
      <c r="N2467" s="83"/>
      <c r="O2467" s="83"/>
      <c r="P2467" s="62"/>
    </row>
    <row r="2468" spans="9:16" s="61" customFormat="1" hidden="1" x14ac:dyDescent="0.35">
      <c r="I2468" s="116"/>
      <c r="L2468" s="62"/>
      <c r="M2468" s="62"/>
      <c r="N2468" s="83"/>
      <c r="O2468" s="83"/>
      <c r="P2468" s="62"/>
    </row>
    <row r="2469" spans="9:16" s="61" customFormat="1" hidden="1" x14ac:dyDescent="0.35">
      <c r="I2469" s="116"/>
      <c r="L2469" s="62"/>
      <c r="M2469" s="62"/>
      <c r="N2469" s="83"/>
      <c r="O2469" s="83"/>
      <c r="P2469" s="62"/>
    </row>
    <row r="2470" spans="9:16" s="61" customFormat="1" hidden="1" x14ac:dyDescent="0.35">
      <c r="I2470" s="116"/>
      <c r="L2470" s="62"/>
      <c r="M2470" s="62"/>
      <c r="N2470" s="83"/>
      <c r="O2470" s="83"/>
      <c r="P2470" s="62"/>
    </row>
    <row r="2471" spans="9:16" s="61" customFormat="1" hidden="1" x14ac:dyDescent="0.35">
      <c r="I2471" s="116"/>
      <c r="L2471" s="62"/>
      <c r="M2471" s="62"/>
      <c r="N2471" s="83"/>
      <c r="O2471" s="83"/>
      <c r="P2471" s="62"/>
    </row>
    <row r="2472" spans="9:16" s="61" customFormat="1" hidden="1" x14ac:dyDescent="0.35">
      <c r="I2472" s="116"/>
      <c r="L2472" s="62"/>
      <c r="M2472" s="62"/>
      <c r="N2472" s="83"/>
      <c r="O2472" s="83"/>
      <c r="P2472" s="62"/>
    </row>
    <row r="2473" spans="9:16" s="61" customFormat="1" hidden="1" x14ac:dyDescent="0.35">
      <c r="I2473" s="116"/>
      <c r="L2473" s="62"/>
      <c r="M2473" s="62"/>
      <c r="N2473" s="83"/>
      <c r="O2473" s="83"/>
      <c r="P2473" s="62"/>
    </row>
    <row r="2474" spans="9:16" s="61" customFormat="1" hidden="1" x14ac:dyDescent="0.35">
      <c r="I2474" s="116"/>
      <c r="L2474" s="62"/>
      <c r="M2474" s="62"/>
      <c r="N2474" s="83"/>
      <c r="O2474" s="83"/>
      <c r="P2474" s="62"/>
    </row>
    <row r="2475" spans="9:16" s="61" customFormat="1" hidden="1" x14ac:dyDescent="0.35">
      <c r="I2475" s="116"/>
      <c r="L2475" s="62"/>
      <c r="M2475" s="62"/>
      <c r="N2475" s="83"/>
      <c r="O2475" s="83"/>
      <c r="P2475" s="62"/>
    </row>
    <row r="2476" spans="9:16" s="61" customFormat="1" hidden="1" x14ac:dyDescent="0.35">
      <c r="I2476" s="116"/>
      <c r="L2476" s="62"/>
      <c r="M2476" s="62"/>
      <c r="N2476" s="83"/>
      <c r="O2476" s="83"/>
      <c r="P2476" s="62"/>
    </row>
    <row r="2477" spans="9:16" s="61" customFormat="1" hidden="1" x14ac:dyDescent="0.35">
      <c r="I2477" s="116"/>
      <c r="L2477" s="62"/>
      <c r="M2477" s="62"/>
      <c r="N2477" s="83"/>
      <c r="O2477" s="83"/>
      <c r="P2477" s="62"/>
    </row>
    <row r="2478" spans="9:16" s="61" customFormat="1" hidden="1" x14ac:dyDescent="0.35">
      <c r="I2478" s="116"/>
      <c r="L2478" s="62"/>
      <c r="M2478" s="62"/>
      <c r="N2478" s="83"/>
      <c r="O2478" s="83"/>
      <c r="P2478" s="62"/>
    </row>
    <row r="2479" spans="9:16" s="61" customFormat="1" hidden="1" x14ac:dyDescent="0.35">
      <c r="I2479" s="116"/>
      <c r="L2479" s="62"/>
      <c r="M2479" s="62"/>
      <c r="N2479" s="83"/>
      <c r="O2479" s="83"/>
      <c r="P2479" s="62"/>
    </row>
    <row r="2480" spans="9:16" s="61" customFormat="1" hidden="1" x14ac:dyDescent="0.35">
      <c r="I2480" s="116"/>
      <c r="L2480" s="62"/>
      <c r="M2480" s="62"/>
      <c r="N2480" s="83"/>
      <c r="O2480" s="83"/>
      <c r="P2480" s="62"/>
    </row>
    <row r="2481" spans="9:16" s="61" customFormat="1" hidden="1" x14ac:dyDescent="0.35">
      <c r="I2481" s="116"/>
      <c r="L2481" s="62"/>
      <c r="M2481" s="62"/>
      <c r="N2481" s="83"/>
      <c r="O2481" s="83"/>
      <c r="P2481" s="62"/>
    </row>
    <row r="2482" spans="9:16" s="61" customFormat="1" hidden="1" x14ac:dyDescent="0.35">
      <c r="I2482" s="116"/>
      <c r="L2482" s="62"/>
      <c r="M2482" s="62"/>
      <c r="N2482" s="83"/>
      <c r="O2482" s="83"/>
      <c r="P2482" s="62"/>
    </row>
    <row r="2483" spans="9:16" s="61" customFormat="1" hidden="1" x14ac:dyDescent="0.35">
      <c r="I2483" s="116"/>
      <c r="L2483" s="62"/>
      <c r="M2483" s="62"/>
      <c r="N2483" s="83"/>
      <c r="O2483" s="83"/>
      <c r="P2483" s="62"/>
    </row>
    <row r="2484" spans="9:16" s="61" customFormat="1" hidden="1" x14ac:dyDescent="0.35">
      <c r="I2484" s="116"/>
      <c r="L2484" s="62"/>
      <c r="M2484" s="62"/>
      <c r="N2484" s="83"/>
      <c r="O2484" s="83"/>
      <c r="P2484" s="62"/>
    </row>
    <row r="2485" spans="9:16" s="61" customFormat="1" hidden="1" x14ac:dyDescent="0.35">
      <c r="I2485" s="116"/>
      <c r="L2485" s="62"/>
      <c r="M2485" s="62"/>
      <c r="N2485" s="83"/>
      <c r="O2485" s="83"/>
      <c r="P2485" s="62"/>
    </row>
    <row r="2486" spans="9:16" s="61" customFormat="1" hidden="1" x14ac:dyDescent="0.35">
      <c r="I2486" s="116"/>
      <c r="L2486" s="62"/>
      <c r="M2486" s="62"/>
      <c r="N2486" s="83"/>
      <c r="O2486" s="83"/>
      <c r="P2486" s="62"/>
    </row>
    <row r="2487" spans="9:16" s="61" customFormat="1" hidden="1" x14ac:dyDescent="0.35">
      <c r="I2487" s="116"/>
      <c r="L2487" s="62"/>
      <c r="M2487" s="62"/>
      <c r="N2487" s="83"/>
      <c r="O2487" s="83"/>
      <c r="P2487" s="62"/>
    </row>
    <row r="2488" spans="9:16" s="61" customFormat="1" hidden="1" x14ac:dyDescent="0.35">
      <c r="I2488" s="116"/>
      <c r="L2488" s="62"/>
      <c r="M2488" s="62"/>
      <c r="N2488" s="83"/>
      <c r="O2488" s="83"/>
      <c r="P2488" s="62"/>
    </row>
    <row r="2489" spans="9:16" s="61" customFormat="1" hidden="1" x14ac:dyDescent="0.35">
      <c r="I2489" s="116"/>
      <c r="L2489" s="62"/>
      <c r="M2489" s="62"/>
      <c r="N2489" s="83"/>
      <c r="O2489" s="83"/>
      <c r="P2489" s="62"/>
    </row>
    <row r="2490" spans="9:16" s="61" customFormat="1" hidden="1" x14ac:dyDescent="0.35">
      <c r="I2490" s="116"/>
      <c r="L2490" s="62"/>
      <c r="M2490" s="62"/>
      <c r="N2490" s="83"/>
      <c r="O2490" s="83"/>
      <c r="P2490" s="62"/>
    </row>
    <row r="2491" spans="9:16" s="61" customFormat="1" hidden="1" x14ac:dyDescent="0.35">
      <c r="I2491" s="116"/>
      <c r="L2491" s="62"/>
      <c r="M2491" s="62"/>
      <c r="N2491" s="83"/>
      <c r="O2491" s="83"/>
      <c r="P2491" s="62"/>
    </row>
    <row r="2492" spans="9:16" s="61" customFormat="1" hidden="1" x14ac:dyDescent="0.35">
      <c r="I2492" s="116"/>
      <c r="L2492" s="62"/>
      <c r="M2492" s="62"/>
      <c r="N2492" s="83"/>
      <c r="O2492" s="83"/>
      <c r="P2492" s="62"/>
    </row>
    <row r="2493" spans="9:16" s="61" customFormat="1" hidden="1" x14ac:dyDescent="0.35">
      <c r="I2493" s="116"/>
      <c r="L2493" s="62"/>
      <c r="M2493" s="62"/>
      <c r="N2493" s="83"/>
      <c r="O2493" s="83"/>
      <c r="P2493" s="62"/>
    </row>
    <row r="2494" spans="9:16" s="61" customFormat="1" hidden="1" x14ac:dyDescent="0.35">
      <c r="I2494" s="116"/>
      <c r="L2494" s="62"/>
      <c r="M2494" s="62"/>
      <c r="N2494" s="83"/>
      <c r="O2494" s="83"/>
      <c r="P2494" s="62"/>
    </row>
    <row r="2495" spans="9:16" s="61" customFormat="1" hidden="1" x14ac:dyDescent="0.35">
      <c r="I2495" s="116"/>
      <c r="L2495" s="62"/>
      <c r="M2495" s="62"/>
      <c r="N2495" s="83"/>
      <c r="O2495" s="83"/>
      <c r="P2495" s="62"/>
    </row>
    <row r="2496" spans="9:16" s="61" customFormat="1" hidden="1" x14ac:dyDescent="0.35">
      <c r="I2496" s="116"/>
      <c r="L2496" s="62"/>
      <c r="M2496" s="62"/>
      <c r="N2496" s="83"/>
      <c r="O2496" s="83"/>
      <c r="P2496" s="62"/>
    </row>
    <row r="2497" spans="9:16" s="61" customFormat="1" hidden="1" x14ac:dyDescent="0.35">
      <c r="I2497" s="116"/>
      <c r="L2497" s="62"/>
      <c r="M2497" s="62"/>
      <c r="N2497" s="83"/>
      <c r="O2497" s="83"/>
      <c r="P2497" s="62"/>
    </row>
    <row r="2498" spans="9:16" s="61" customFormat="1" hidden="1" x14ac:dyDescent="0.35">
      <c r="I2498" s="116"/>
      <c r="L2498" s="62"/>
      <c r="M2498" s="62"/>
      <c r="N2498" s="83"/>
      <c r="O2498" s="83"/>
      <c r="P2498" s="62"/>
    </row>
    <row r="2499" spans="9:16" s="61" customFormat="1" hidden="1" x14ac:dyDescent="0.35">
      <c r="I2499" s="116"/>
      <c r="L2499" s="62"/>
      <c r="M2499" s="62"/>
      <c r="N2499" s="83"/>
      <c r="O2499" s="83"/>
      <c r="P2499" s="62"/>
    </row>
    <row r="2500" spans="9:16" s="61" customFormat="1" hidden="1" x14ac:dyDescent="0.35">
      <c r="I2500" s="116"/>
      <c r="L2500" s="62"/>
      <c r="M2500" s="62"/>
      <c r="N2500" s="83"/>
      <c r="O2500" s="83"/>
      <c r="P2500" s="62"/>
    </row>
    <row r="2501" spans="9:16" s="61" customFormat="1" hidden="1" x14ac:dyDescent="0.35">
      <c r="I2501" s="116"/>
      <c r="L2501" s="62"/>
      <c r="M2501" s="62"/>
      <c r="N2501" s="83"/>
      <c r="O2501" s="83"/>
      <c r="P2501" s="62"/>
    </row>
    <row r="2502" spans="9:16" s="61" customFormat="1" hidden="1" x14ac:dyDescent="0.35">
      <c r="I2502" s="116"/>
      <c r="L2502" s="62"/>
      <c r="M2502" s="62"/>
      <c r="N2502" s="83"/>
      <c r="O2502" s="83"/>
      <c r="P2502" s="62"/>
    </row>
    <row r="2503" spans="9:16" s="61" customFormat="1" hidden="1" x14ac:dyDescent="0.35">
      <c r="I2503" s="116"/>
      <c r="L2503" s="62"/>
      <c r="M2503" s="62"/>
      <c r="N2503" s="83"/>
      <c r="O2503" s="83"/>
      <c r="P2503" s="62"/>
    </row>
    <row r="2504" spans="9:16" s="61" customFormat="1" hidden="1" x14ac:dyDescent="0.35">
      <c r="I2504" s="116"/>
      <c r="L2504" s="62"/>
      <c r="M2504" s="62"/>
      <c r="N2504" s="83"/>
      <c r="O2504" s="83"/>
      <c r="P2504" s="62"/>
    </row>
    <row r="2505" spans="9:16" s="61" customFormat="1" hidden="1" x14ac:dyDescent="0.35">
      <c r="I2505" s="116"/>
      <c r="L2505" s="62"/>
      <c r="M2505" s="62"/>
      <c r="N2505" s="83"/>
      <c r="O2505" s="83"/>
      <c r="P2505" s="62"/>
    </row>
    <row r="2506" spans="9:16" s="61" customFormat="1" hidden="1" x14ac:dyDescent="0.35">
      <c r="I2506" s="116"/>
      <c r="L2506" s="62"/>
      <c r="M2506" s="62"/>
      <c r="N2506" s="83"/>
      <c r="O2506" s="83"/>
      <c r="P2506" s="62"/>
    </row>
    <row r="2507" spans="9:16" s="61" customFormat="1" hidden="1" x14ac:dyDescent="0.35">
      <c r="I2507" s="116"/>
      <c r="L2507" s="62"/>
      <c r="M2507" s="62"/>
      <c r="N2507" s="83"/>
      <c r="O2507" s="83"/>
      <c r="P2507" s="62"/>
    </row>
    <row r="2508" spans="9:16" s="61" customFormat="1" hidden="1" x14ac:dyDescent="0.35">
      <c r="I2508" s="116"/>
      <c r="L2508" s="62"/>
      <c r="M2508" s="62"/>
      <c r="N2508" s="83"/>
      <c r="O2508" s="83"/>
      <c r="P2508" s="62"/>
    </row>
    <row r="2509" spans="9:16" s="61" customFormat="1" hidden="1" x14ac:dyDescent="0.35">
      <c r="I2509" s="116"/>
      <c r="L2509" s="62"/>
      <c r="M2509" s="62"/>
      <c r="N2509" s="83"/>
      <c r="O2509" s="83"/>
      <c r="P2509" s="62"/>
    </row>
    <row r="2510" spans="9:16" s="61" customFormat="1" hidden="1" x14ac:dyDescent="0.35">
      <c r="I2510" s="116"/>
      <c r="L2510" s="62"/>
      <c r="M2510" s="62"/>
      <c r="N2510" s="83"/>
      <c r="O2510" s="83"/>
      <c r="P2510" s="62"/>
    </row>
    <row r="2511" spans="9:16" s="61" customFormat="1" hidden="1" x14ac:dyDescent="0.35">
      <c r="I2511" s="116"/>
      <c r="L2511" s="62"/>
      <c r="M2511" s="62"/>
      <c r="N2511" s="83"/>
      <c r="O2511" s="83"/>
      <c r="P2511" s="62"/>
    </row>
    <row r="2512" spans="9:16" s="61" customFormat="1" hidden="1" x14ac:dyDescent="0.35">
      <c r="I2512" s="116"/>
      <c r="L2512" s="62"/>
      <c r="M2512" s="62"/>
      <c r="N2512" s="83"/>
      <c r="O2512" s="83"/>
      <c r="P2512" s="62"/>
    </row>
    <row r="2513" spans="9:16" s="61" customFormat="1" hidden="1" x14ac:dyDescent="0.35">
      <c r="I2513" s="116"/>
      <c r="L2513" s="62"/>
      <c r="M2513" s="62"/>
      <c r="N2513" s="83"/>
      <c r="O2513" s="83"/>
      <c r="P2513" s="62"/>
    </row>
    <row r="2514" spans="9:16" s="61" customFormat="1" hidden="1" x14ac:dyDescent="0.35">
      <c r="I2514" s="116"/>
      <c r="L2514" s="62"/>
      <c r="M2514" s="62"/>
      <c r="N2514" s="83"/>
      <c r="O2514" s="83"/>
      <c r="P2514" s="62"/>
    </row>
    <row r="2515" spans="9:16" s="61" customFormat="1" hidden="1" x14ac:dyDescent="0.35">
      <c r="I2515" s="116"/>
      <c r="L2515" s="62"/>
      <c r="M2515" s="62"/>
      <c r="N2515" s="83"/>
      <c r="O2515" s="83"/>
      <c r="P2515" s="62"/>
    </row>
    <row r="2516" spans="9:16" s="61" customFormat="1" hidden="1" x14ac:dyDescent="0.35">
      <c r="I2516" s="116"/>
      <c r="L2516" s="62"/>
      <c r="M2516" s="62"/>
      <c r="N2516" s="83"/>
      <c r="O2516" s="83"/>
      <c r="P2516" s="62"/>
    </row>
    <row r="2517" spans="9:16" s="61" customFormat="1" hidden="1" x14ac:dyDescent="0.35">
      <c r="I2517" s="116"/>
      <c r="L2517" s="62"/>
      <c r="M2517" s="62"/>
      <c r="N2517" s="83"/>
      <c r="O2517" s="83"/>
      <c r="P2517" s="62"/>
    </row>
    <row r="2518" spans="9:16" s="61" customFormat="1" hidden="1" x14ac:dyDescent="0.35">
      <c r="I2518" s="116"/>
      <c r="L2518" s="62"/>
      <c r="M2518" s="62"/>
      <c r="N2518" s="83"/>
      <c r="O2518" s="83"/>
      <c r="P2518" s="62"/>
    </row>
    <row r="2519" spans="9:16" s="61" customFormat="1" hidden="1" x14ac:dyDescent="0.35">
      <c r="I2519" s="116"/>
      <c r="L2519" s="62"/>
      <c r="M2519" s="62"/>
      <c r="N2519" s="83"/>
      <c r="O2519" s="83"/>
      <c r="P2519" s="62"/>
    </row>
    <row r="2520" spans="9:16" s="61" customFormat="1" hidden="1" x14ac:dyDescent="0.35">
      <c r="I2520" s="116"/>
      <c r="L2520" s="62"/>
      <c r="M2520" s="62"/>
      <c r="N2520" s="83"/>
      <c r="O2520" s="83"/>
      <c r="P2520" s="62"/>
    </row>
    <row r="2521" spans="9:16" s="61" customFormat="1" hidden="1" x14ac:dyDescent="0.35">
      <c r="I2521" s="116"/>
      <c r="L2521" s="62"/>
      <c r="M2521" s="62"/>
      <c r="N2521" s="83"/>
      <c r="O2521" s="83"/>
      <c r="P2521" s="62"/>
    </row>
    <row r="2522" spans="9:16" s="61" customFormat="1" hidden="1" x14ac:dyDescent="0.35">
      <c r="I2522" s="116"/>
      <c r="L2522" s="62"/>
      <c r="M2522" s="62"/>
      <c r="N2522" s="83"/>
      <c r="O2522" s="83"/>
      <c r="P2522" s="62"/>
    </row>
    <row r="2523" spans="9:16" s="61" customFormat="1" hidden="1" x14ac:dyDescent="0.35">
      <c r="I2523" s="116"/>
      <c r="L2523" s="62"/>
      <c r="M2523" s="62"/>
      <c r="N2523" s="83"/>
      <c r="O2523" s="83"/>
      <c r="P2523" s="62"/>
    </row>
    <row r="2524" spans="9:16" s="61" customFormat="1" hidden="1" x14ac:dyDescent="0.35">
      <c r="I2524" s="116"/>
      <c r="L2524" s="62"/>
      <c r="M2524" s="62"/>
      <c r="N2524" s="83"/>
      <c r="O2524" s="83"/>
      <c r="P2524" s="62"/>
    </row>
    <row r="2525" spans="9:16" s="61" customFormat="1" hidden="1" x14ac:dyDescent="0.35">
      <c r="I2525" s="116"/>
      <c r="L2525" s="62"/>
      <c r="M2525" s="62"/>
      <c r="N2525" s="83"/>
      <c r="O2525" s="83"/>
      <c r="P2525" s="62"/>
    </row>
    <row r="2526" spans="9:16" s="61" customFormat="1" hidden="1" x14ac:dyDescent="0.35">
      <c r="I2526" s="116"/>
      <c r="L2526" s="62"/>
      <c r="M2526" s="62"/>
      <c r="N2526" s="83"/>
      <c r="O2526" s="83"/>
      <c r="P2526" s="62"/>
    </row>
    <row r="2527" spans="9:16" s="61" customFormat="1" hidden="1" x14ac:dyDescent="0.35">
      <c r="I2527" s="116"/>
      <c r="L2527" s="62"/>
      <c r="M2527" s="62"/>
      <c r="N2527" s="83"/>
      <c r="O2527" s="83"/>
      <c r="P2527" s="62"/>
    </row>
    <row r="2528" spans="9:16" s="61" customFormat="1" hidden="1" x14ac:dyDescent="0.35">
      <c r="I2528" s="116"/>
      <c r="L2528" s="62"/>
      <c r="M2528" s="62"/>
      <c r="N2528" s="83"/>
      <c r="O2528" s="83"/>
      <c r="P2528" s="62"/>
    </row>
    <row r="2529" spans="9:16" s="61" customFormat="1" hidden="1" x14ac:dyDescent="0.35">
      <c r="I2529" s="116"/>
      <c r="L2529" s="62"/>
      <c r="M2529" s="62"/>
      <c r="N2529" s="83"/>
      <c r="O2529" s="83"/>
      <c r="P2529" s="62"/>
    </row>
    <row r="2530" spans="9:16" s="61" customFormat="1" hidden="1" x14ac:dyDescent="0.35">
      <c r="I2530" s="116"/>
      <c r="L2530" s="62"/>
      <c r="M2530" s="62"/>
      <c r="N2530" s="83"/>
      <c r="O2530" s="83"/>
      <c r="P2530" s="62"/>
    </row>
    <row r="2531" spans="9:16" s="61" customFormat="1" hidden="1" x14ac:dyDescent="0.35">
      <c r="I2531" s="116"/>
      <c r="L2531" s="62"/>
      <c r="M2531" s="62"/>
      <c r="N2531" s="83"/>
      <c r="O2531" s="83"/>
      <c r="P2531" s="62"/>
    </row>
    <row r="2532" spans="9:16" s="61" customFormat="1" hidden="1" x14ac:dyDescent="0.35">
      <c r="I2532" s="116"/>
      <c r="L2532" s="62"/>
      <c r="M2532" s="62"/>
      <c r="N2532" s="83"/>
      <c r="O2532" s="83"/>
      <c r="P2532" s="62"/>
    </row>
    <row r="2533" spans="9:16" s="61" customFormat="1" hidden="1" x14ac:dyDescent="0.35">
      <c r="I2533" s="116"/>
      <c r="L2533" s="62"/>
      <c r="M2533" s="62"/>
      <c r="N2533" s="83"/>
      <c r="O2533" s="83"/>
      <c r="P2533" s="62"/>
    </row>
    <row r="2534" spans="9:16" s="61" customFormat="1" hidden="1" x14ac:dyDescent="0.35">
      <c r="I2534" s="116"/>
      <c r="L2534" s="62"/>
      <c r="M2534" s="62"/>
      <c r="N2534" s="83"/>
      <c r="O2534" s="83"/>
      <c r="P2534" s="62"/>
    </row>
    <row r="2535" spans="9:16" s="61" customFormat="1" hidden="1" x14ac:dyDescent="0.35">
      <c r="I2535" s="116"/>
      <c r="L2535" s="62"/>
      <c r="M2535" s="62"/>
      <c r="N2535" s="83"/>
      <c r="O2535" s="83"/>
      <c r="P2535" s="62"/>
    </row>
    <row r="2536" spans="9:16" s="61" customFormat="1" hidden="1" x14ac:dyDescent="0.35">
      <c r="I2536" s="116"/>
      <c r="L2536" s="62"/>
      <c r="M2536" s="62"/>
      <c r="N2536" s="83"/>
      <c r="O2536" s="83"/>
      <c r="P2536" s="62"/>
    </row>
    <row r="2537" spans="9:16" s="61" customFormat="1" hidden="1" x14ac:dyDescent="0.35">
      <c r="I2537" s="116"/>
      <c r="L2537" s="62"/>
      <c r="M2537" s="62"/>
      <c r="N2537" s="83"/>
      <c r="O2537" s="83"/>
      <c r="P2537" s="62"/>
    </row>
    <row r="2538" spans="9:16" s="61" customFormat="1" hidden="1" x14ac:dyDescent="0.35">
      <c r="I2538" s="116"/>
      <c r="L2538" s="62"/>
      <c r="M2538" s="62"/>
      <c r="N2538" s="83"/>
      <c r="O2538" s="83"/>
      <c r="P2538" s="62"/>
    </row>
    <row r="2539" spans="9:16" s="61" customFormat="1" hidden="1" x14ac:dyDescent="0.35">
      <c r="I2539" s="116"/>
      <c r="L2539" s="62"/>
      <c r="M2539" s="62"/>
      <c r="N2539" s="83"/>
      <c r="O2539" s="83"/>
      <c r="P2539" s="62"/>
    </row>
    <row r="2540" spans="9:16" s="61" customFormat="1" hidden="1" x14ac:dyDescent="0.35">
      <c r="I2540" s="116"/>
      <c r="L2540" s="62"/>
      <c r="M2540" s="62"/>
      <c r="N2540" s="83"/>
      <c r="O2540" s="83"/>
      <c r="P2540" s="62"/>
    </row>
    <row r="2541" spans="9:16" s="61" customFormat="1" hidden="1" x14ac:dyDescent="0.35">
      <c r="I2541" s="116"/>
      <c r="L2541" s="62"/>
      <c r="M2541" s="62"/>
      <c r="N2541" s="83"/>
      <c r="O2541" s="83"/>
      <c r="P2541" s="62"/>
    </row>
    <row r="2542" spans="9:16" s="61" customFormat="1" hidden="1" x14ac:dyDescent="0.35">
      <c r="I2542" s="116"/>
      <c r="L2542" s="62"/>
      <c r="M2542" s="62"/>
      <c r="N2542" s="83"/>
      <c r="O2542" s="83"/>
      <c r="P2542" s="62"/>
    </row>
    <row r="2543" spans="9:16" s="61" customFormat="1" hidden="1" x14ac:dyDescent="0.35">
      <c r="I2543" s="116"/>
      <c r="L2543" s="62"/>
      <c r="M2543" s="62"/>
      <c r="N2543" s="83"/>
      <c r="O2543" s="83"/>
      <c r="P2543" s="62"/>
    </row>
    <row r="2544" spans="9:16" s="61" customFormat="1" hidden="1" x14ac:dyDescent="0.35">
      <c r="I2544" s="116"/>
      <c r="L2544" s="62"/>
      <c r="M2544" s="62"/>
      <c r="N2544" s="83"/>
      <c r="O2544" s="83"/>
      <c r="P2544" s="62"/>
    </row>
    <row r="2545" spans="9:16" s="61" customFormat="1" hidden="1" x14ac:dyDescent="0.35">
      <c r="I2545" s="116"/>
      <c r="L2545" s="62"/>
      <c r="M2545" s="62"/>
      <c r="N2545" s="83"/>
      <c r="O2545" s="83"/>
      <c r="P2545" s="62"/>
    </row>
    <row r="2546" spans="9:16" s="61" customFormat="1" hidden="1" x14ac:dyDescent="0.35">
      <c r="I2546" s="116"/>
      <c r="L2546" s="62"/>
      <c r="M2546" s="62"/>
      <c r="N2546" s="83"/>
      <c r="O2546" s="83"/>
      <c r="P2546" s="62"/>
    </row>
    <row r="2547" spans="9:16" s="61" customFormat="1" hidden="1" x14ac:dyDescent="0.35">
      <c r="I2547" s="116"/>
      <c r="L2547" s="62"/>
      <c r="M2547" s="62"/>
      <c r="N2547" s="83"/>
      <c r="O2547" s="83"/>
      <c r="P2547" s="62"/>
    </row>
    <row r="2548" spans="9:16" s="61" customFormat="1" hidden="1" x14ac:dyDescent="0.35">
      <c r="I2548" s="116"/>
      <c r="L2548" s="62"/>
      <c r="M2548" s="62"/>
      <c r="N2548" s="83"/>
      <c r="O2548" s="83"/>
      <c r="P2548" s="62"/>
    </row>
    <row r="2549" spans="9:16" s="61" customFormat="1" hidden="1" x14ac:dyDescent="0.35">
      <c r="I2549" s="116"/>
      <c r="L2549" s="62"/>
      <c r="M2549" s="62"/>
      <c r="N2549" s="83"/>
      <c r="O2549" s="83"/>
      <c r="P2549" s="62"/>
    </row>
    <row r="2550" spans="9:16" s="61" customFormat="1" hidden="1" x14ac:dyDescent="0.35">
      <c r="I2550" s="116"/>
      <c r="L2550" s="62"/>
      <c r="M2550" s="62"/>
      <c r="N2550" s="83"/>
      <c r="O2550" s="83"/>
      <c r="P2550" s="62"/>
    </row>
    <row r="2551" spans="9:16" s="61" customFormat="1" hidden="1" x14ac:dyDescent="0.35">
      <c r="I2551" s="116"/>
      <c r="L2551" s="62"/>
      <c r="M2551" s="62"/>
      <c r="N2551" s="83"/>
      <c r="O2551" s="83"/>
      <c r="P2551" s="62"/>
    </row>
    <row r="2552" spans="9:16" s="61" customFormat="1" hidden="1" x14ac:dyDescent="0.35">
      <c r="I2552" s="116"/>
      <c r="L2552" s="62"/>
      <c r="M2552" s="62"/>
      <c r="N2552" s="83"/>
      <c r="O2552" s="83"/>
      <c r="P2552" s="62"/>
    </row>
    <row r="2553" spans="9:16" s="61" customFormat="1" hidden="1" x14ac:dyDescent="0.35">
      <c r="I2553" s="116"/>
      <c r="L2553" s="62"/>
      <c r="M2553" s="62"/>
      <c r="N2553" s="83"/>
      <c r="O2553" s="83"/>
      <c r="P2553" s="62"/>
    </row>
    <row r="2554" spans="9:16" s="61" customFormat="1" hidden="1" x14ac:dyDescent="0.35">
      <c r="I2554" s="116"/>
      <c r="L2554" s="62"/>
      <c r="M2554" s="62"/>
      <c r="N2554" s="83"/>
      <c r="O2554" s="83"/>
      <c r="P2554" s="62"/>
    </row>
    <row r="2555" spans="9:16" s="61" customFormat="1" hidden="1" x14ac:dyDescent="0.35">
      <c r="I2555" s="116"/>
      <c r="L2555" s="62"/>
      <c r="M2555" s="62"/>
      <c r="N2555" s="83"/>
      <c r="O2555" s="83"/>
      <c r="P2555" s="62"/>
    </row>
    <row r="2556" spans="9:16" s="61" customFormat="1" hidden="1" x14ac:dyDescent="0.35">
      <c r="I2556" s="116"/>
      <c r="L2556" s="62"/>
      <c r="M2556" s="62"/>
      <c r="N2556" s="83"/>
      <c r="O2556" s="83"/>
      <c r="P2556" s="62"/>
    </row>
    <row r="2557" spans="9:16" s="61" customFormat="1" hidden="1" x14ac:dyDescent="0.35">
      <c r="I2557" s="116"/>
      <c r="L2557" s="62"/>
      <c r="M2557" s="62"/>
      <c r="N2557" s="83"/>
      <c r="O2557" s="83"/>
      <c r="P2557" s="62"/>
    </row>
    <row r="2558" spans="9:16" s="61" customFormat="1" hidden="1" x14ac:dyDescent="0.35">
      <c r="I2558" s="116"/>
      <c r="L2558" s="62"/>
      <c r="M2558" s="62"/>
      <c r="N2558" s="83"/>
      <c r="O2558" s="83"/>
      <c r="P2558" s="62"/>
    </row>
    <row r="2559" spans="9:16" s="61" customFormat="1" hidden="1" x14ac:dyDescent="0.35">
      <c r="I2559" s="116"/>
      <c r="L2559" s="62"/>
      <c r="M2559" s="62"/>
      <c r="N2559" s="83"/>
      <c r="O2559" s="83"/>
      <c r="P2559" s="62"/>
    </row>
    <row r="2560" spans="9:16" s="61" customFormat="1" hidden="1" x14ac:dyDescent="0.35">
      <c r="I2560" s="116"/>
      <c r="L2560" s="62"/>
      <c r="M2560" s="62"/>
      <c r="N2560" s="83"/>
      <c r="O2560" s="83"/>
      <c r="P2560" s="62"/>
    </row>
    <row r="2561" spans="9:16" s="61" customFormat="1" hidden="1" x14ac:dyDescent="0.35">
      <c r="I2561" s="116"/>
      <c r="L2561" s="62"/>
      <c r="M2561" s="62"/>
      <c r="N2561" s="83"/>
      <c r="O2561" s="83"/>
      <c r="P2561" s="62"/>
    </row>
    <row r="2562" spans="9:16" s="61" customFormat="1" hidden="1" x14ac:dyDescent="0.35">
      <c r="I2562" s="116"/>
      <c r="L2562" s="62"/>
      <c r="M2562" s="62"/>
      <c r="N2562" s="83"/>
      <c r="O2562" s="83"/>
      <c r="P2562" s="62"/>
    </row>
    <row r="2563" spans="9:16" s="61" customFormat="1" hidden="1" x14ac:dyDescent="0.35">
      <c r="I2563" s="116"/>
      <c r="L2563" s="62"/>
      <c r="M2563" s="62"/>
      <c r="N2563" s="83"/>
      <c r="O2563" s="83"/>
      <c r="P2563" s="62"/>
    </row>
    <row r="2564" spans="9:16" s="61" customFormat="1" hidden="1" x14ac:dyDescent="0.35">
      <c r="I2564" s="116"/>
      <c r="L2564" s="62"/>
      <c r="M2564" s="62"/>
      <c r="N2564" s="83"/>
      <c r="O2564" s="83"/>
      <c r="P2564" s="62"/>
    </row>
    <row r="2565" spans="9:16" s="61" customFormat="1" hidden="1" x14ac:dyDescent="0.35">
      <c r="I2565" s="116"/>
      <c r="L2565" s="62"/>
      <c r="M2565" s="62"/>
      <c r="N2565" s="83"/>
      <c r="O2565" s="83"/>
      <c r="P2565" s="62"/>
    </row>
    <row r="2566" spans="9:16" s="61" customFormat="1" hidden="1" x14ac:dyDescent="0.35">
      <c r="I2566" s="116"/>
      <c r="L2566" s="62"/>
      <c r="M2566" s="62"/>
      <c r="N2566" s="83"/>
      <c r="O2566" s="83"/>
      <c r="P2566" s="62"/>
    </row>
    <row r="2567" spans="9:16" s="61" customFormat="1" hidden="1" x14ac:dyDescent="0.35">
      <c r="I2567" s="116"/>
      <c r="L2567" s="62"/>
      <c r="M2567" s="62"/>
      <c r="N2567" s="83"/>
      <c r="O2567" s="83"/>
      <c r="P2567" s="62"/>
    </row>
    <row r="2568" spans="9:16" s="61" customFormat="1" hidden="1" x14ac:dyDescent="0.35">
      <c r="I2568" s="116"/>
      <c r="L2568" s="62"/>
      <c r="M2568" s="62"/>
      <c r="N2568" s="83"/>
      <c r="O2568" s="83"/>
      <c r="P2568" s="62"/>
    </row>
    <row r="2569" spans="9:16" s="61" customFormat="1" hidden="1" x14ac:dyDescent="0.35">
      <c r="I2569" s="116"/>
      <c r="L2569" s="62"/>
      <c r="M2569" s="62"/>
      <c r="N2569" s="83"/>
      <c r="O2569" s="83"/>
      <c r="P2569" s="62"/>
    </row>
    <row r="2570" spans="9:16" s="61" customFormat="1" hidden="1" x14ac:dyDescent="0.35">
      <c r="I2570" s="116"/>
      <c r="L2570" s="62"/>
      <c r="M2570" s="62"/>
      <c r="N2570" s="83"/>
      <c r="O2570" s="83"/>
      <c r="P2570" s="62"/>
    </row>
    <row r="2571" spans="9:16" s="61" customFormat="1" hidden="1" x14ac:dyDescent="0.35">
      <c r="I2571" s="116"/>
      <c r="L2571" s="62"/>
      <c r="M2571" s="62"/>
      <c r="N2571" s="83"/>
      <c r="O2571" s="83"/>
      <c r="P2571" s="62"/>
    </row>
    <row r="2572" spans="9:16" s="61" customFormat="1" hidden="1" x14ac:dyDescent="0.35">
      <c r="I2572" s="116"/>
      <c r="L2572" s="62"/>
      <c r="M2572" s="62"/>
      <c r="N2572" s="83"/>
      <c r="O2572" s="83"/>
      <c r="P2572" s="62"/>
    </row>
    <row r="2573" spans="9:16" s="61" customFormat="1" hidden="1" x14ac:dyDescent="0.35">
      <c r="I2573" s="116"/>
      <c r="L2573" s="62"/>
      <c r="M2573" s="62"/>
      <c r="N2573" s="83"/>
      <c r="O2573" s="83"/>
      <c r="P2573" s="62"/>
    </row>
    <row r="2574" spans="9:16" s="61" customFormat="1" hidden="1" x14ac:dyDescent="0.35">
      <c r="I2574" s="116"/>
      <c r="L2574" s="62"/>
      <c r="M2574" s="62"/>
      <c r="N2574" s="83"/>
      <c r="O2574" s="83"/>
      <c r="P2574" s="62"/>
    </row>
    <row r="2575" spans="9:16" s="61" customFormat="1" hidden="1" x14ac:dyDescent="0.35">
      <c r="I2575" s="116"/>
      <c r="L2575" s="62"/>
      <c r="M2575" s="62"/>
      <c r="N2575" s="83"/>
      <c r="O2575" s="83"/>
      <c r="P2575" s="62"/>
    </row>
    <row r="2576" spans="9:16" s="61" customFormat="1" hidden="1" x14ac:dyDescent="0.35">
      <c r="I2576" s="116"/>
      <c r="L2576" s="62"/>
      <c r="M2576" s="62"/>
      <c r="N2576" s="83"/>
      <c r="O2576" s="83"/>
      <c r="P2576" s="62"/>
    </row>
    <row r="2577" spans="9:16" s="61" customFormat="1" hidden="1" x14ac:dyDescent="0.35">
      <c r="I2577" s="116"/>
      <c r="L2577" s="62"/>
      <c r="M2577" s="62"/>
      <c r="N2577" s="83"/>
      <c r="O2577" s="83"/>
      <c r="P2577" s="62"/>
    </row>
    <row r="2578" spans="9:16" s="61" customFormat="1" hidden="1" x14ac:dyDescent="0.35">
      <c r="I2578" s="116"/>
      <c r="L2578" s="62"/>
      <c r="M2578" s="62"/>
      <c r="N2578" s="83"/>
      <c r="O2578" s="83"/>
      <c r="P2578" s="62"/>
    </row>
    <row r="2579" spans="9:16" s="61" customFormat="1" hidden="1" x14ac:dyDescent="0.35">
      <c r="I2579" s="116"/>
      <c r="L2579" s="62"/>
      <c r="M2579" s="62"/>
      <c r="N2579" s="83"/>
      <c r="O2579" s="83"/>
      <c r="P2579" s="62"/>
    </row>
    <row r="2580" spans="9:16" s="61" customFormat="1" hidden="1" x14ac:dyDescent="0.35">
      <c r="I2580" s="116"/>
      <c r="L2580" s="62"/>
      <c r="M2580" s="62"/>
      <c r="N2580" s="83"/>
      <c r="O2580" s="83"/>
      <c r="P2580" s="62"/>
    </row>
    <row r="2581" spans="9:16" s="61" customFormat="1" hidden="1" x14ac:dyDescent="0.35">
      <c r="I2581" s="116"/>
      <c r="L2581" s="62"/>
      <c r="M2581" s="62"/>
      <c r="N2581" s="83"/>
      <c r="O2581" s="83"/>
      <c r="P2581" s="62"/>
    </row>
    <row r="2582" spans="9:16" s="61" customFormat="1" hidden="1" x14ac:dyDescent="0.35">
      <c r="I2582" s="116"/>
      <c r="L2582" s="62"/>
      <c r="M2582" s="62"/>
      <c r="N2582" s="83"/>
      <c r="O2582" s="83"/>
      <c r="P2582" s="62"/>
    </row>
    <row r="2583" spans="9:16" s="61" customFormat="1" hidden="1" x14ac:dyDescent="0.35">
      <c r="I2583" s="116"/>
      <c r="L2583" s="62"/>
      <c r="M2583" s="62"/>
      <c r="N2583" s="83"/>
      <c r="O2583" s="83"/>
      <c r="P2583" s="62"/>
    </row>
    <row r="2584" spans="9:16" s="61" customFormat="1" hidden="1" x14ac:dyDescent="0.35">
      <c r="I2584" s="116"/>
      <c r="L2584" s="62"/>
      <c r="M2584" s="62"/>
      <c r="N2584" s="83"/>
      <c r="O2584" s="83"/>
      <c r="P2584" s="62"/>
    </row>
    <row r="2585" spans="9:16" s="61" customFormat="1" hidden="1" x14ac:dyDescent="0.35">
      <c r="I2585" s="116"/>
      <c r="L2585" s="62"/>
      <c r="M2585" s="62"/>
      <c r="N2585" s="83"/>
      <c r="O2585" s="83"/>
      <c r="P2585" s="62"/>
    </row>
    <row r="2586" spans="9:16" s="61" customFormat="1" hidden="1" x14ac:dyDescent="0.35">
      <c r="I2586" s="116"/>
      <c r="L2586" s="62"/>
      <c r="M2586" s="62"/>
      <c r="N2586" s="83"/>
      <c r="O2586" s="83"/>
      <c r="P2586" s="62"/>
    </row>
    <row r="2587" spans="9:16" s="61" customFormat="1" hidden="1" x14ac:dyDescent="0.35">
      <c r="I2587" s="116"/>
      <c r="L2587" s="62"/>
      <c r="M2587" s="62"/>
      <c r="N2587" s="83"/>
      <c r="O2587" s="83"/>
      <c r="P2587" s="62"/>
    </row>
    <row r="2588" spans="9:16" s="61" customFormat="1" hidden="1" x14ac:dyDescent="0.35">
      <c r="I2588" s="116"/>
      <c r="L2588" s="62"/>
      <c r="M2588" s="62"/>
      <c r="N2588" s="83"/>
      <c r="O2588" s="83"/>
      <c r="P2588" s="62"/>
    </row>
    <row r="2589" spans="9:16" s="61" customFormat="1" hidden="1" x14ac:dyDescent="0.35">
      <c r="I2589" s="116"/>
      <c r="L2589" s="62"/>
      <c r="M2589" s="62"/>
      <c r="N2589" s="83"/>
      <c r="O2589" s="83"/>
      <c r="P2589" s="62"/>
    </row>
    <row r="2590" spans="9:16" s="61" customFormat="1" hidden="1" x14ac:dyDescent="0.35">
      <c r="I2590" s="116"/>
      <c r="L2590" s="62"/>
      <c r="M2590" s="62"/>
      <c r="N2590" s="83"/>
      <c r="O2590" s="83"/>
      <c r="P2590" s="62"/>
    </row>
    <row r="2591" spans="9:16" s="61" customFormat="1" hidden="1" x14ac:dyDescent="0.35">
      <c r="I2591" s="116"/>
      <c r="L2591" s="62"/>
      <c r="M2591" s="62"/>
      <c r="N2591" s="83"/>
      <c r="O2591" s="83"/>
      <c r="P2591" s="62"/>
    </row>
    <row r="2592" spans="9:16" s="61" customFormat="1" hidden="1" x14ac:dyDescent="0.35">
      <c r="I2592" s="116"/>
      <c r="L2592" s="62"/>
      <c r="M2592" s="62"/>
      <c r="N2592" s="83"/>
      <c r="O2592" s="83"/>
      <c r="P2592" s="62"/>
    </row>
    <row r="2593" spans="9:16" s="61" customFormat="1" hidden="1" x14ac:dyDescent="0.35">
      <c r="I2593" s="116"/>
      <c r="L2593" s="62"/>
      <c r="M2593" s="62"/>
      <c r="N2593" s="83"/>
      <c r="O2593" s="83"/>
      <c r="P2593" s="62"/>
    </row>
    <row r="2594" spans="9:16" s="61" customFormat="1" hidden="1" x14ac:dyDescent="0.35">
      <c r="I2594" s="116"/>
      <c r="L2594" s="62"/>
      <c r="M2594" s="62"/>
      <c r="N2594" s="83"/>
      <c r="O2594" s="83"/>
      <c r="P2594" s="62"/>
    </row>
    <row r="2595" spans="9:16" s="61" customFormat="1" hidden="1" x14ac:dyDescent="0.35">
      <c r="I2595" s="116"/>
      <c r="L2595" s="62"/>
      <c r="M2595" s="62"/>
      <c r="N2595" s="83"/>
      <c r="O2595" s="83"/>
      <c r="P2595" s="62"/>
    </row>
    <row r="2596" spans="9:16" s="61" customFormat="1" hidden="1" x14ac:dyDescent="0.35">
      <c r="I2596" s="116"/>
      <c r="L2596" s="62"/>
      <c r="M2596" s="62"/>
      <c r="N2596" s="83"/>
      <c r="O2596" s="83"/>
      <c r="P2596" s="62"/>
    </row>
    <row r="2597" spans="9:16" s="61" customFormat="1" hidden="1" x14ac:dyDescent="0.35">
      <c r="I2597" s="116"/>
      <c r="L2597" s="62"/>
      <c r="M2597" s="62"/>
      <c r="N2597" s="83"/>
      <c r="O2597" s="83"/>
      <c r="P2597" s="62"/>
    </row>
    <row r="2598" spans="9:16" s="61" customFormat="1" hidden="1" x14ac:dyDescent="0.35">
      <c r="I2598" s="116"/>
      <c r="L2598" s="62"/>
      <c r="M2598" s="62"/>
      <c r="N2598" s="83"/>
      <c r="O2598" s="83"/>
      <c r="P2598" s="62"/>
    </row>
    <row r="2599" spans="9:16" s="61" customFormat="1" hidden="1" x14ac:dyDescent="0.35">
      <c r="I2599" s="116"/>
      <c r="L2599" s="62"/>
      <c r="M2599" s="62"/>
      <c r="N2599" s="83"/>
      <c r="O2599" s="83"/>
      <c r="P2599" s="62"/>
    </row>
    <row r="2600" spans="9:16" s="61" customFormat="1" hidden="1" x14ac:dyDescent="0.35">
      <c r="I2600" s="116"/>
      <c r="L2600" s="62"/>
      <c r="M2600" s="62"/>
      <c r="N2600" s="83"/>
      <c r="O2600" s="83"/>
      <c r="P2600" s="62"/>
    </row>
    <row r="2601" spans="9:16" s="61" customFormat="1" hidden="1" x14ac:dyDescent="0.35">
      <c r="I2601" s="116"/>
      <c r="L2601" s="62"/>
      <c r="M2601" s="62"/>
      <c r="N2601" s="83"/>
      <c r="O2601" s="83"/>
      <c r="P2601" s="62"/>
    </row>
    <row r="2602" spans="9:16" s="61" customFormat="1" hidden="1" x14ac:dyDescent="0.35">
      <c r="I2602" s="116"/>
      <c r="L2602" s="62"/>
      <c r="M2602" s="62"/>
      <c r="N2602" s="83"/>
      <c r="O2602" s="83"/>
      <c r="P2602" s="62"/>
    </row>
    <row r="2603" spans="9:16" s="61" customFormat="1" hidden="1" x14ac:dyDescent="0.35">
      <c r="I2603" s="116"/>
      <c r="L2603" s="62"/>
      <c r="M2603" s="62"/>
      <c r="N2603" s="83"/>
      <c r="O2603" s="83"/>
      <c r="P2603" s="62"/>
    </row>
    <row r="2604" spans="9:16" s="61" customFormat="1" hidden="1" x14ac:dyDescent="0.35">
      <c r="I2604" s="116"/>
      <c r="L2604" s="62"/>
      <c r="M2604" s="62"/>
      <c r="N2604" s="83"/>
      <c r="O2604" s="83"/>
      <c r="P2604" s="62"/>
    </row>
    <row r="2605" spans="9:16" s="61" customFormat="1" hidden="1" x14ac:dyDescent="0.35">
      <c r="I2605" s="116"/>
      <c r="L2605" s="62"/>
      <c r="M2605" s="62"/>
      <c r="N2605" s="83"/>
      <c r="O2605" s="83"/>
      <c r="P2605" s="62"/>
    </row>
    <row r="2606" spans="9:16" s="61" customFormat="1" hidden="1" x14ac:dyDescent="0.35">
      <c r="I2606" s="116"/>
      <c r="L2606" s="62"/>
      <c r="M2606" s="62"/>
      <c r="N2606" s="83"/>
      <c r="O2606" s="83"/>
      <c r="P2606" s="62"/>
    </row>
    <row r="2607" spans="9:16" s="61" customFormat="1" hidden="1" x14ac:dyDescent="0.35">
      <c r="I2607" s="116"/>
      <c r="L2607" s="62"/>
      <c r="M2607" s="62"/>
      <c r="N2607" s="83"/>
      <c r="O2607" s="83"/>
      <c r="P2607" s="62"/>
    </row>
    <row r="2608" spans="9:16" s="61" customFormat="1" hidden="1" x14ac:dyDescent="0.35">
      <c r="I2608" s="116"/>
      <c r="L2608" s="62"/>
      <c r="M2608" s="62"/>
      <c r="N2608" s="83"/>
      <c r="O2608" s="83"/>
      <c r="P2608" s="62"/>
    </row>
    <row r="2609" spans="9:16" s="61" customFormat="1" hidden="1" x14ac:dyDescent="0.35">
      <c r="I2609" s="116"/>
      <c r="L2609" s="62"/>
      <c r="M2609" s="62"/>
      <c r="N2609" s="83"/>
      <c r="O2609" s="83"/>
      <c r="P2609" s="62"/>
    </row>
    <row r="2610" spans="9:16" s="61" customFormat="1" hidden="1" x14ac:dyDescent="0.35">
      <c r="I2610" s="116"/>
      <c r="L2610" s="62"/>
      <c r="M2610" s="62"/>
      <c r="N2610" s="83"/>
      <c r="O2610" s="83"/>
      <c r="P2610" s="62"/>
    </row>
    <row r="2611" spans="9:16" s="61" customFormat="1" hidden="1" x14ac:dyDescent="0.35">
      <c r="I2611" s="116"/>
      <c r="L2611" s="62"/>
      <c r="M2611" s="62"/>
      <c r="N2611" s="83"/>
      <c r="O2611" s="83"/>
      <c r="P2611" s="62"/>
    </row>
    <row r="2612" spans="9:16" s="61" customFormat="1" hidden="1" x14ac:dyDescent="0.35">
      <c r="I2612" s="116"/>
      <c r="L2612" s="62"/>
      <c r="M2612" s="62"/>
      <c r="N2612" s="83"/>
      <c r="O2612" s="83"/>
      <c r="P2612" s="62"/>
    </row>
    <row r="2613" spans="9:16" s="61" customFormat="1" hidden="1" x14ac:dyDescent="0.35">
      <c r="I2613" s="116"/>
      <c r="L2613" s="62"/>
      <c r="M2613" s="62"/>
      <c r="N2613" s="83"/>
      <c r="O2613" s="83"/>
      <c r="P2613" s="62"/>
    </row>
    <row r="2614" spans="9:16" s="61" customFormat="1" hidden="1" x14ac:dyDescent="0.35">
      <c r="I2614" s="116"/>
      <c r="L2614" s="62"/>
      <c r="M2614" s="62"/>
      <c r="N2614" s="83"/>
      <c r="O2614" s="83"/>
      <c r="P2614" s="62"/>
    </row>
    <row r="2615" spans="9:16" s="61" customFormat="1" hidden="1" x14ac:dyDescent="0.35">
      <c r="I2615" s="116"/>
      <c r="L2615" s="62"/>
      <c r="M2615" s="62"/>
      <c r="N2615" s="83"/>
      <c r="O2615" s="83"/>
      <c r="P2615" s="62"/>
    </row>
    <row r="2616" spans="9:16" s="61" customFormat="1" hidden="1" x14ac:dyDescent="0.35">
      <c r="I2616" s="116"/>
      <c r="L2616" s="62"/>
      <c r="M2616" s="62"/>
      <c r="N2616" s="83"/>
      <c r="O2616" s="83"/>
      <c r="P2616" s="62"/>
    </row>
    <row r="2617" spans="9:16" s="61" customFormat="1" hidden="1" x14ac:dyDescent="0.35">
      <c r="I2617" s="116"/>
      <c r="L2617" s="62"/>
      <c r="M2617" s="62"/>
      <c r="N2617" s="83"/>
      <c r="O2617" s="83"/>
      <c r="P2617" s="62"/>
    </row>
    <row r="2618" spans="9:16" s="61" customFormat="1" hidden="1" x14ac:dyDescent="0.35">
      <c r="I2618" s="116"/>
      <c r="L2618" s="62"/>
      <c r="M2618" s="62"/>
      <c r="N2618" s="83"/>
      <c r="O2618" s="83"/>
      <c r="P2618" s="62"/>
    </row>
    <row r="2619" spans="9:16" s="61" customFormat="1" hidden="1" x14ac:dyDescent="0.35">
      <c r="I2619" s="116"/>
      <c r="L2619" s="62"/>
      <c r="M2619" s="62"/>
      <c r="N2619" s="83"/>
      <c r="O2619" s="83"/>
      <c r="P2619" s="62"/>
    </row>
    <row r="2620" spans="9:16" s="61" customFormat="1" hidden="1" x14ac:dyDescent="0.35">
      <c r="I2620" s="116"/>
      <c r="L2620" s="62"/>
      <c r="M2620" s="62"/>
      <c r="N2620" s="83"/>
      <c r="O2620" s="83"/>
      <c r="P2620" s="62"/>
    </row>
    <row r="2621" spans="9:16" s="61" customFormat="1" hidden="1" x14ac:dyDescent="0.35">
      <c r="I2621" s="116"/>
      <c r="L2621" s="62"/>
      <c r="M2621" s="62"/>
      <c r="N2621" s="83"/>
      <c r="O2621" s="83"/>
      <c r="P2621" s="62"/>
    </row>
    <row r="2622" spans="9:16" s="61" customFormat="1" hidden="1" x14ac:dyDescent="0.35">
      <c r="I2622" s="116"/>
      <c r="L2622" s="62"/>
      <c r="M2622" s="62"/>
      <c r="N2622" s="83"/>
      <c r="O2622" s="83"/>
      <c r="P2622" s="62"/>
    </row>
    <row r="2623" spans="9:16" s="61" customFormat="1" hidden="1" x14ac:dyDescent="0.35">
      <c r="I2623" s="116"/>
      <c r="L2623" s="62"/>
      <c r="M2623" s="62"/>
      <c r="N2623" s="83"/>
      <c r="O2623" s="83"/>
      <c r="P2623" s="62"/>
    </row>
    <row r="2624" spans="9:16" s="61" customFormat="1" hidden="1" x14ac:dyDescent="0.35">
      <c r="I2624" s="116"/>
      <c r="L2624" s="62"/>
      <c r="M2624" s="62"/>
      <c r="N2624" s="83"/>
      <c r="O2624" s="83"/>
      <c r="P2624" s="62"/>
    </row>
    <row r="2625" spans="9:16" s="61" customFormat="1" hidden="1" x14ac:dyDescent="0.35">
      <c r="I2625" s="116"/>
      <c r="L2625" s="62"/>
      <c r="M2625" s="62"/>
      <c r="N2625" s="83"/>
      <c r="O2625" s="83"/>
      <c r="P2625" s="62"/>
    </row>
    <row r="2626" spans="9:16" s="61" customFormat="1" hidden="1" x14ac:dyDescent="0.35">
      <c r="I2626" s="116"/>
      <c r="L2626" s="62"/>
      <c r="M2626" s="62"/>
      <c r="N2626" s="83"/>
      <c r="O2626" s="83"/>
      <c r="P2626" s="62"/>
    </row>
    <row r="2627" spans="9:16" s="61" customFormat="1" hidden="1" x14ac:dyDescent="0.35">
      <c r="I2627" s="116"/>
      <c r="L2627" s="62"/>
      <c r="M2627" s="62"/>
      <c r="N2627" s="83"/>
      <c r="O2627" s="83"/>
      <c r="P2627" s="62"/>
    </row>
    <row r="2628" spans="9:16" s="61" customFormat="1" hidden="1" x14ac:dyDescent="0.35">
      <c r="I2628" s="116"/>
      <c r="L2628" s="62"/>
      <c r="M2628" s="62"/>
      <c r="N2628" s="83"/>
      <c r="O2628" s="83"/>
      <c r="P2628" s="62"/>
    </row>
    <row r="2629" spans="9:16" s="61" customFormat="1" hidden="1" x14ac:dyDescent="0.35">
      <c r="I2629" s="116"/>
      <c r="L2629" s="62"/>
      <c r="M2629" s="62"/>
      <c r="N2629" s="83"/>
      <c r="O2629" s="83"/>
      <c r="P2629" s="62"/>
    </row>
    <row r="2630" spans="9:16" s="61" customFormat="1" hidden="1" x14ac:dyDescent="0.35">
      <c r="I2630" s="116"/>
      <c r="L2630" s="62"/>
      <c r="M2630" s="62"/>
      <c r="N2630" s="83"/>
      <c r="O2630" s="83"/>
      <c r="P2630" s="62"/>
    </row>
    <row r="2631" spans="9:16" s="61" customFormat="1" hidden="1" x14ac:dyDescent="0.35">
      <c r="I2631" s="116"/>
      <c r="L2631" s="62"/>
      <c r="M2631" s="62"/>
      <c r="N2631" s="83"/>
      <c r="O2631" s="83"/>
      <c r="P2631" s="62"/>
    </row>
    <row r="2632" spans="9:16" s="61" customFormat="1" hidden="1" x14ac:dyDescent="0.35">
      <c r="I2632" s="116"/>
      <c r="L2632" s="62"/>
      <c r="M2632" s="62"/>
      <c r="N2632" s="83"/>
      <c r="O2632" s="83"/>
      <c r="P2632" s="62"/>
    </row>
    <row r="2633" spans="9:16" s="61" customFormat="1" hidden="1" x14ac:dyDescent="0.35">
      <c r="I2633" s="116"/>
      <c r="L2633" s="62"/>
      <c r="M2633" s="62"/>
      <c r="N2633" s="83"/>
      <c r="O2633" s="83"/>
      <c r="P2633" s="62"/>
    </row>
    <row r="2634" spans="9:16" s="61" customFormat="1" hidden="1" x14ac:dyDescent="0.35">
      <c r="I2634" s="116"/>
      <c r="L2634" s="62"/>
      <c r="M2634" s="62"/>
      <c r="N2634" s="83"/>
      <c r="O2634" s="83"/>
      <c r="P2634" s="62"/>
    </row>
    <row r="2635" spans="9:16" s="61" customFormat="1" hidden="1" x14ac:dyDescent="0.35">
      <c r="I2635" s="116"/>
      <c r="L2635" s="62"/>
      <c r="M2635" s="62"/>
      <c r="N2635" s="83"/>
      <c r="O2635" s="83"/>
      <c r="P2635" s="62"/>
    </row>
    <row r="2636" spans="9:16" s="61" customFormat="1" hidden="1" x14ac:dyDescent="0.35">
      <c r="I2636" s="116"/>
      <c r="L2636" s="62"/>
      <c r="M2636" s="62"/>
      <c r="N2636" s="83"/>
      <c r="O2636" s="83"/>
      <c r="P2636" s="62"/>
    </row>
    <row r="2637" spans="9:16" s="61" customFormat="1" hidden="1" x14ac:dyDescent="0.35">
      <c r="I2637" s="116"/>
      <c r="L2637" s="62"/>
      <c r="M2637" s="62"/>
      <c r="N2637" s="83"/>
      <c r="O2637" s="83"/>
      <c r="P2637" s="62"/>
    </row>
    <row r="2638" spans="9:16" s="61" customFormat="1" hidden="1" x14ac:dyDescent="0.35">
      <c r="I2638" s="116"/>
      <c r="L2638" s="62"/>
      <c r="M2638" s="62"/>
      <c r="N2638" s="83"/>
      <c r="O2638" s="83"/>
      <c r="P2638" s="62"/>
    </row>
    <row r="2639" spans="9:16" s="61" customFormat="1" hidden="1" x14ac:dyDescent="0.35">
      <c r="I2639" s="116"/>
      <c r="L2639" s="62"/>
      <c r="M2639" s="62"/>
      <c r="N2639" s="83"/>
      <c r="O2639" s="83"/>
      <c r="P2639" s="62"/>
    </row>
    <row r="2640" spans="9:16" s="61" customFormat="1" hidden="1" x14ac:dyDescent="0.35">
      <c r="I2640" s="116"/>
      <c r="L2640" s="62"/>
      <c r="M2640" s="62"/>
      <c r="N2640" s="83"/>
      <c r="O2640" s="83"/>
      <c r="P2640" s="62"/>
    </row>
    <row r="2641" spans="9:16" s="61" customFormat="1" hidden="1" x14ac:dyDescent="0.35">
      <c r="I2641" s="116"/>
      <c r="L2641" s="62"/>
      <c r="M2641" s="62"/>
      <c r="N2641" s="83"/>
      <c r="O2641" s="83"/>
      <c r="P2641" s="62"/>
    </row>
    <row r="2642" spans="9:16" s="61" customFormat="1" hidden="1" x14ac:dyDescent="0.35">
      <c r="I2642" s="116"/>
      <c r="L2642" s="62"/>
      <c r="M2642" s="62"/>
      <c r="N2642" s="83"/>
      <c r="O2642" s="83"/>
      <c r="P2642" s="62"/>
    </row>
    <row r="2643" spans="9:16" s="61" customFormat="1" hidden="1" x14ac:dyDescent="0.35">
      <c r="I2643" s="116"/>
      <c r="L2643" s="62"/>
      <c r="M2643" s="62"/>
      <c r="N2643" s="83"/>
      <c r="O2643" s="83"/>
      <c r="P2643" s="62"/>
    </row>
    <row r="2644" spans="9:16" s="61" customFormat="1" hidden="1" x14ac:dyDescent="0.35">
      <c r="I2644" s="116"/>
      <c r="L2644" s="62"/>
      <c r="M2644" s="62"/>
      <c r="N2644" s="83"/>
      <c r="O2644" s="83"/>
      <c r="P2644" s="62"/>
    </row>
    <row r="2645" spans="9:16" s="61" customFormat="1" hidden="1" x14ac:dyDescent="0.35">
      <c r="I2645" s="116"/>
      <c r="L2645" s="62"/>
      <c r="M2645" s="62"/>
      <c r="N2645" s="83"/>
      <c r="O2645" s="83"/>
      <c r="P2645" s="62"/>
    </row>
    <row r="2646" spans="9:16" s="61" customFormat="1" hidden="1" x14ac:dyDescent="0.35">
      <c r="I2646" s="116"/>
      <c r="L2646" s="62"/>
      <c r="M2646" s="62"/>
      <c r="N2646" s="83"/>
      <c r="O2646" s="83"/>
      <c r="P2646" s="62"/>
    </row>
    <row r="2647" spans="9:16" s="61" customFormat="1" hidden="1" x14ac:dyDescent="0.35">
      <c r="I2647" s="116"/>
      <c r="L2647" s="62"/>
      <c r="M2647" s="62"/>
      <c r="N2647" s="83"/>
      <c r="O2647" s="83"/>
      <c r="P2647" s="62"/>
    </row>
    <row r="2648" spans="9:16" s="61" customFormat="1" hidden="1" x14ac:dyDescent="0.35">
      <c r="I2648" s="116"/>
      <c r="L2648" s="62"/>
      <c r="M2648" s="62"/>
      <c r="N2648" s="83"/>
      <c r="O2648" s="83"/>
      <c r="P2648" s="62"/>
    </row>
    <row r="2649" spans="9:16" s="61" customFormat="1" hidden="1" x14ac:dyDescent="0.35">
      <c r="I2649" s="116"/>
      <c r="L2649" s="62"/>
      <c r="M2649" s="62"/>
      <c r="N2649" s="83"/>
      <c r="O2649" s="83"/>
      <c r="P2649" s="62"/>
    </row>
    <row r="2650" spans="9:16" s="61" customFormat="1" hidden="1" x14ac:dyDescent="0.35">
      <c r="I2650" s="116"/>
      <c r="L2650" s="62"/>
      <c r="M2650" s="62"/>
      <c r="N2650" s="83"/>
      <c r="O2650" s="83"/>
      <c r="P2650" s="62"/>
    </row>
    <row r="2651" spans="9:16" s="61" customFormat="1" hidden="1" x14ac:dyDescent="0.35">
      <c r="I2651" s="116"/>
      <c r="L2651" s="62"/>
      <c r="M2651" s="62"/>
      <c r="N2651" s="83"/>
      <c r="O2651" s="83"/>
      <c r="P2651" s="62"/>
    </row>
    <row r="2652" spans="9:16" s="61" customFormat="1" hidden="1" x14ac:dyDescent="0.35">
      <c r="I2652" s="116"/>
      <c r="L2652" s="62"/>
      <c r="M2652" s="62"/>
      <c r="N2652" s="83"/>
      <c r="O2652" s="83"/>
      <c r="P2652" s="62"/>
    </row>
    <row r="2653" spans="9:16" s="61" customFormat="1" hidden="1" x14ac:dyDescent="0.35">
      <c r="I2653" s="116"/>
      <c r="L2653" s="62"/>
      <c r="M2653" s="62"/>
      <c r="N2653" s="83"/>
      <c r="O2653" s="83"/>
      <c r="P2653" s="62"/>
    </row>
    <row r="2654" spans="9:16" s="61" customFormat="1" hidden="1" x14ac:dyDescent="0.35">
      <c r="I2654" s="116"/>
      <c r="L2654" s="62"/>
      <c r="M2654" s="62"/>
      <c r="N2654" s="83"/>
      <c r="O2654" s="83"/>
      <c r="P2654" s="62"/>
    </row>
    <row r="2655" spans="9:16" s="61" customFormat="1" hidden="1" x14ac:dyDescent="0.35">
      <c r="I2655" s="116"/>
      <c r="L2655" s="62"/>
      <c r="M2655" s="62"/>
      <c r="N2655" s="83"/>
      <c r="O2655" s="83"/>
      <c r="P2655" s="62"/>
    </row>
    <row r="2656" spans="9:16" s="61" customFormat="1" hidden="1" x14ac:dyDescent="0.35">
      <c r="I2656" s="116"/>
      <c r="L2656" s="62"/>
      <c r="M2656" s="62"/>
      <c r="N2656" s="83"/>
      <c r="O2656" s="83"/>
      <c r="P2656" s="62"/>
    </row>
    <row r="2657" spans="9:16" s="61" customFormat="1" hidden="1" x14ac:dyDescent="0.35">
      <c r="I2657" s="116"/>
      <c r="L2657" s="62"/>
      <c r="M2657" s="62"/>
      <c r="N2657" s="83"/>
      <c r="O2657" s="83"/>
      <c r="P2657" s="62"/>
    </row>
    <row r="2658" spans="9:16" s="61" customFormat="1" hidden="1" x14ac:dyDescent="0.35">
      <c r="I2658" s="116"/>
      <c r="L2658" s="62"/>
      <c r="M2658" s="62"/>
      <c r="N2658" s="83"/>
      <c r="O2658" s="83"/>
      <c r="P2658" s="62"/>
    </row>
    <row r="2659" spans="9:16" s="61" customFormat="1" hidden="1" x14ac:dyDescent="0.35">
      <c r="I2659" s="116"/>
      <c r="L2659" s="62"/>
      <c r="M2659" s="62"/>
      <c r="N2659" s="83"/>
      <c r="O2659" s="83"/>
      <c r="P2659" s="62"/>
    </row>
    <row r="2660" spans="9:16" s="61" customFormat="1" hidden="1" x14ac:dyDescent="0.35">
      <c r="I2660" s="116"/>
      <c r="L2660" s="62"/>
      <c r="M2660" s="62"/>
      <c r="N2660" s="83"/>
      <c r="O2660" s="83"/>
      <c r="P2660" s="62"/>
    </row>
    <row r="2661" spans="9:16" s="61" customFormat="1" hidden="1" x14ac:dyDescent="0.35">
      <c r="I2661" s="116"/>
      <c r="L2661" s="62"/>
      <c r="M2661" s="62"/>
      <c r="N2661" s="83"/>
      <c r="O2661" s="83"/>
      <c r="P2661" s="62"/>
    </row>
    <row r="2662" spans="9:16" s="61" customFormat="1" hidden="1" x14ac:dyDescent="0.35">
      <c r="I2662" s="116"/>
      <c r="L2662" s="62"/>
      <c r="M2662" s="62"/>
      <c r="N2662" s="83"/>
      <c r="O2662" s="83"/>
      <c r="P2662" s="62"/>
    </row>
    <row r="2663" spans="9:16" s="61" customFormat="1" hidden="1" x14ac:dyDescent="0.35">
      <c r="I2663" s="116"/>
      <c r="L2663" s="62"/>
      <c r="M2663" s="62"/>
      <c r="N2663" s="83"/>
      <c r="O2663" s="83"/>
      <c r="P2663" s="62"/>
    </row>
    <row r="2664" spans="9:16" s="61" customFormat="1" hidden="1" x14ac:dyDescent="0.35">
      <c r="I2664" s="116"/>
      <c r="L2664" s="62"/>
      <c r="M2664" s="62"/>
      <c r="N2664" s="83"/>
      <c r="O2664" s="83"/>
      <c r="P2664" s="62"/>
    </row>
    <row r="2665" spans="9:16" s="61" customFormat="1" hidden="1" x14ac:dyDescent="0.35">
      <c r="I2665" s="116"/>
      <c r="L2665" s="62"/>
      <c r="M2665" s="62"/>
      <c r="N2665" s="83"/>
      <c r="O2665" s="83"/>
      <c r="P2665" s="62"/>
    </row>
    <row r="2666" spans="9:16" s="61" customFormat="1" hidden="1" x14ac:dyDescent="0.35">
      <c r="I2666" s="116"/>
      <c r="L2666" s="62"/>
      <c r="M2666" s="62"/>
      <c r="N2666" s="83"/>
      <c r="O2666" s="83"/>
      <c r="P2666" s="62"/>
    </row>
    <row r="2667" spans="9:16" s="61" customFormat="1" hidden="1" x14ac:dyDescent="0.35">
      <c r="I2667" s="116"/>
      <c r="L2667" s="62"/>
      <c r="M2667" s="62"/>
      <c r="N2667" s="83"/>
      <c r="O2667" s="83"/>
      <c r="P2667" s="62"/>
    </row>
    <row r="2668" spans="9:16" s="61" customFormat="1" hidden="1" x14ac:dyDescent="0.35">
      <c r="I2668" s="116"/>
      <c r="L2668" s="62"/>
      <c r="M2668" s="62"/>
      <c r="N2668" s="83"/>
      <c r="O2668" s="83"/>
      <c r="P2668" s="62"/>
    </row>
    <row r="2669" spans="9:16" s="61" customFormat="1" hidden="1" x14ac:dyDescent="0.35">
      <c r="I2669" s="116"/>
      <c r="L2669" s="62"/>
      <c r="M2669" s="62"/>
      <c r="N2669" s="83"/>
      <c r="O2669" s="83"/>
      <c r="P2669" s="62"/>
    </row>
    <row r="2670" spans="9:16" s="61" customFormat="1" hidden="1" x14ac:dyDescent="0.35">
      <c r="I2670" s="116"/>
      <c r="L2670" s="62"/>
      <c r="M2670" s="62"/>
      <c r="N2670" s="83"/>
      <c r="O2670" s="83"/>
      <c r="P2670" s="62"/>
    </row>
    <row r="2671" spans="9:16" s="61" customFormat="1" hidden="1" x14ac:dyDescent="0.35">
      <c r="I2671" s="116"/>
      <c r="L2671" s="62"/>
      <c r="M2671" s="62"/>
      <c r="N2671" s="83"/>
      <c r="O2671" s="83"/>
      <c r="P2671" s="62"/>
    </row>
    <row r="2672" spans="9:16" s="61" customFormat="1" hidden="1" x14ac:dyDescent="0.35">
      <c r="I2672" s="116"/>
      <c r="L2672" s="62"/>
      <c r="M2672" s="62"/>
      <c r="N2672" s="83"/>
      <c r="O2672" s="83"/>
      <c r="P2672" s="62"/>
    </row>
    <row r="2673" spans="9:16" s="61" customFormat="1" hidden="1" x14ac:dyDescent="0.35">
      <c r="I2673" s="116"/>
      <c r="L2673" s="62"/>
      <c r="M2673" s="62"/>
      <c r="N2673" s="83"/>
      <c r="O2673" s="83"/>
      <c r="P2673" s="62"/>
    </row>
    <row r="2674" spans="9:16" s="61" customFormat="1" hidden="1" x14ac:dyDescent="0.35">
      <c r="I2674" s="116"/>
      <c r="L2674" s="62"/>
      <c r="M2674" s="62"/>
      <c r="N2674" s="83"/>
      <c r="O2674" s="83"/>
      <c r="P2674" s="62"/>
    </row>
    <row r="2675" spans="9:16" s="61" customFormat="1" hidden="1" x14ac:dyDescent="0.35">
      <c r="I2675" s="116"/>
      <c r="L2675" s="62"/>
      <c r="M2675" s="62"/>
      <c r="N2675" s="83"/>
      <c r="O2675" s="83"/>
      <c r="P2675" s="62"/>
    </row>
    <row r="2676" spans="9:16" s="61" customFormat="1" hidden="1" x14ac:dyDescent="0.35">
      <c r="I2676" s="116"/>
      <c r="L2676" s="62"/>
      <c r="M2676" s="62"/>
      <c r="N2676" s="83"/>
      <c r="O2676" s="83"/>
      <c r="P2676" s="62"/>
    </row>
    <row r="2677" spans="9:16" s="61" customFormat="1" hidden="1" x14ac:dyDescent="0.35">
      <c r="I2677" s="116"/>
      <c r="L2677" s="62"/>
      <c r="M2677" s="62"/>
      <c r="N2677" s="83"/>
      <c r="O2677" s="83"/>
      <c r="P2677" s="62"/>
    </row>
    <row r="2678" spans="9:16" s="61" customFormat="1" hidden="1" x14ac:dyDescent="0.35">
      <c r="I2678" s="116"/>
      <c r="L2678" s="62"/>
      <c r="M2678" s="62"/>
      <c r="N2678" s="83"/>
      <c r="O2678" s="83"/>
      <c r="P2678" s="62"/>
    </row>
    <row r="2679" spans="9:16" s="61" customFormat="1" hidden="1" x14ac:dyDescent="0.35">
      <c r="I2679" s="116"/>
      <c r="L2679" s="62"/>
      <c r="M2679" s="62"/>
      <c r="N2679" s="83"/>
      <c r="O2679" s="83"/>
      <c r="P2679" s="62"/>
    </row>
    <row r="2680" spans="9:16" s="61" customFormat="1" hidden="1" x14ac:dyDescent="0.35">
      <c r="I2680" s="116"/>
      <c r="L2680" s="62"/>
      <c r="M2680" s="62"/>
      <c r="N2680" s="83"/>
      <c r="O2680" s="83"/>
      <c r="P2680" s="62"/>
    </row>
    <row r="2681" spans="9:16" s="61" customFormat="1" hidden="1" x14ac:dyDescent="0.35">
      <c r="I2681" s="116"/>
      <c r="L2681" s="62"/>
      <c r="M2681" s="62"/>
      <c r="N2681" s="83"/>
      <c r="O2681" s="83"/>
      <c r="P2681" s="62"/>
    </row>
    <row r="2682" spans="9:16" s="61" customFormat="1" hidden="1" x14ac:dyDescent="0.35">
      <c r="I2682" s="116"/>
      <c r="L2682" s="62"/>
      <c r="M2682" s="62"/>
      <c r="N2682" s="83"/>
      <c r="O2682" s="83"/>
      <c r="P2682" s="62"/>
    </row>
    <row r="2683" spans="9:16" s="61" customFormat="1" hidden="1" x14ac:dyDescent="0.35">
      <c r="I2683" s="116"/>
      <c r="L2683" s="62"/>
      <c r="M2683" s="62"/>
      <c r="N2683" s="83"/>
      <c r="O2683" s="83"/>
      <c r="P2683" s="62"/>
    </row>
    <row r="2684" spans="9:16" s="61" customFormat="1" hidden="1" x14ac:dyDescent="0.35">
      <c r="I2684" s="116"/>
      <c r="L2684" s="62"/>
      <c r="M2684" s="62"/>
      <c r="N2684" s="83"/>
      <c r="O2684" s="83"/>
      <c r="P2684" s="62"/>
    </row>
    <row r="2685" spans="9:16" s="61" customFormat="1" hidden="1" x14ac:dyDescent="0.35">
      <c r="I2685" s="116"/>
      <c r="L2685" s="62"/>
      <c r="M2685" s="62"/>
      <c r="N2685" s="83"/>
      <c r="O2685" s="83"/>
      <c r="P2685" s="62"/>
    </row>
    <row r="2686" spans="9:16" s="61" customFormat="1" hidden="1" x14ac:dyDescent="0.35">
      <c r="I2686" s="116"/>
      <c r="L2686" s="62"/>
      <c r="M2686" s="62"/>
      <c r="N2686" s="83"/>
      <c r="O2686" s="83"/>
      <c r="P2686" s="62"/>
    </row>
    <row r="2687" spans="9:16" s="61" customFormat="1" hidden="1" x14ac:dyDescent="0.35">
      <c r="I2687" s="116"/>
      <c r="L2687" s="62"/>
      <c r="M2687" s="62"/>
      <c r="N2687" s="83"/>
      <c r="O2687" s="83"/>
      <c r="P2687" s="62"/>
    </row>
    <row r="2688" spans="9:16" s="61" customFormat="1" hidden="1" x14ac:dyDescent="0.35">
      <c r="I2688" s="116"/>
      <c r="L2688" s="62"/>
      <c r="M2688" s="62"/>
      <c r="N2688" s="83"/>
      <c r="O2688" s="83"/>
      <c r="P2688" s="62"/>
    </row>
    <row r="2689" spans="9:16" s="61" customFormat="1" hidden="1" x14ac:dyDescent="0.35">
      <c r="I2689" s="116"/>
      <c r="L2689" s="62"/>
      <c r="M2689" s="62"/>
      <c r="N2689" s="83"/>
      <c r="O2689" s="83"/>
      <c r="P2689" s="62"/>
    </row>
    <row r="2690" spans="9:16" s="61" customFormat="1" hidden="1" x14ac:dyDescent="0.35">
      <c r="I2690" s="116"/>
      <c r="L2690" s="62"/>
      <c r="M2690" s="62"/>
      <c r="N2690" s="83"/>
      <c r="O2690" s="83"/>
      <c r="P2690" s="62"/>
    </row>
    <row r="2691" spans="9:16" s="61" customFormat="1" hidden="1" x14ac:dyDescent="0.35">
      <c r="I2691" s="116"/>
      <c r="L2691" s="62"/>
      <c r="M2691" s="62"/>
      <c r="N2691" s="83"/>
      <c r="O2691" s="83"/>
      <c r="P2691" s="62"/>
    </row>
    <row r="2692" spans="9:16" s="61" customFormat="1" hidden="1" x14ac:dyDescent="0.35">
      <c r="I2692" s="116"/>
      <c r="L2692" s="62"/>
      <c r="M2692" s="62"/>
      <c r="N2692" s="83"/>
      <c r="O2692" s="83"/>
      <c r="P2692" s="62"/>
    </row>
    <row r="2693" spans="9:16" s="61" customFormat="1" hidden="1" x14ac:dyDescent="0.35">
      <c r="I2693" s="116"/>
      <c r="L2693" s="62"/>
      <c r="M2693" s="62"/>
      <c r="N2693" s="83"/>
      <c r="O2693" s="83"/>
      <c r="P2693" s="62"/>
    </row>
    <row r="2694" spans="9:16" s="61" customFormat="1" hidden="1" x14ac:dyDescent="0.35">
      <c r="I2694" s="116"/>
      <c r="L2694" s="62"/>
      <c r="M2694" s="62"/>
      <c r="N2694" s="83"/>
      <c r="O2694" s="83"/>
      <c r="P2694" s="62"/>
    </row>
    <row r="2695" spans="9:16" s="61" customFormat="1" hidden="1" x14ac:dyDescent="0.35">
      <c r="I2695" s="116"/>
      <c r="L2695" s="62"/>
      <c r="M2695" s="62"/>
      <c r="N2695" s="83"/>
      <c r="O2695" s="83"/>
      <c r="P2695" s="62"/>
    </row>
    <row r="2696" spans="9:16" s="61" customFormat="1" hidden="1" x14ac:dyDescent="0.35">
      <c r="I2696" s="116"/>
      <c r="L2696" s="62"/>
      <c r="M2696" s="62"/>
      <c r="N2696" s="83"/>
      <c r="O2696" s="83"/>
      <c r="P2696" s="62"/>
    </row>
    <row r="2697" spans="9:16" s="61" customFormat="1" hidden="1" x14ac:dyDescent="0.35">
      <c r="I2697" s="116"/>
      <c r="L2697" s="62"/>
      <c r="M2697" s="62"/>
      <c r="N2697" s="83"/>
      <c r="O2697" s="83"/>
      <c r="P2697" s="62"/>
    </row>
    <row r="2698" spans="9:16" s="61" customFormat="1" hidden="1" x14ac:dyDescent="0.35">
      <c r="I2698" s="116"/>
      <c r="L2698" s="62"/>
      <c r="M2698" s="62"/>
      <c r="N2698" s="83"/>
      <c r="O2698" s="83"/>
      <c r="P2698" s="62"/>
    </row>
    <row r="2699" spans="9:16" s="61" customFormat="1" hidden="1" x14ac:dyDescent="0.35">
      <c r="I2699" s="116"/>
      <c r="L2699" s="62"/>
      <c r="M2699" s="62"/>
      <c r="N2699" s="83"/>
      <c r="O2699" s="83"/>
      <c r="P2699" s="62"/>
    </row>
    <row r="2700" spans="9:16" s="61" customFormat="1" hidden="1" x14ac:dyDescent="0.35">
      <c r="I2700" s="116"/>
      <c r="L2700" s="62"/>
      <c r="M2700" s="62"/>
      <c r="N2700" s="83"/>
      <c r="O2700" s="83"/>
      <c r="P2700" s="62"/>
    </row>
    <row r="2701" spans="9:16" s="61" customFormat="1" hidden="1" x14ac:dyDescent="0.35">
      <c r="I2701" s="116"/>
      <c r="L2701" s="62"/>
      <c r="M2701" s="62"/>
      <c r="N2701" s="83"/>
      <c r="O2701" s="83"/>
      <c r="P2701" s="62"/>
    </row>
    <row r="2702" spans="9:16" s="61" customFormat="1" hidden="1" x14ac:dyDescent="0.35">
      <c r="I2702" s="116"/>
      <c r="L2702" s="62"/>
      <c r="M2702" s="62"/>
      <c r="N2702" s="83"/>
      <c r="O2702" s="83"/>
      <c r="P2702" s="62"/>
    </row>
    <row r="2703" spans="9:16" s="61" customFormat="1" hidden="1" x14ac:dyDescent="0.35">
      <c r="I2703" s="116"/>
      <c r="L2703" s="62"/>
      <c r="M2703" s="62"/>
      <c r="N2703" s="83"/>
      <c r="O2703" s="83"/>
      <c r="P2703" s="62"/>
    </row>
    <row r="2704" spans="9:16" s="61" customFormat="1" hidden="1" x14ac:dyDescent="0.35">
      <c r="I2704" s="116"/>
      <c r="L2704" s="62"/>
      <c r="M2704" s="62"/>
      <c r="N2704" s="83"/>
      <c r="O2704" s="83"/>
      <c r="P2704" s="62"/>
    </row>
    <row r="2705" spans="9:16" s="61" customFormat="1" hidden="1" x14ac:dyDescent="0.35">
      <c r="I2705" s="116"/>
      <c r="L2705" s="62"/>
      <c r="M2705" s="62"/>
      <c r="N2705" s="83"/>
      <c r="O2705" s="83"/>
      <c r="P2705" s="62"/>
    </row>
    <row r="2706" spans="9:16" s="61" customFormat="1" hidden="1" x14ac:dyDescent="0.35">
      <c r="I2706" s="116"/>
      <c r="L2706" s="62"/>
      <c r="M2706" s="62"/>
      <c r="N2706" s="83"/>
      <c r="O2706" s="83"/>
      <c r="P2706" s="62"/>
    </row>
    <row r="2707" spans="9:16" s="61" customFormat="1" hidden="1" x14ac:dyDescent="0.35">
      <c r="I2707" s="116"/>
      <c r="L2707" s="62"/>
      <c r="M2707" s="62"/>
      <c r="N2707" s="83"/>
      <c r="O2707" s="83"/>
      <c r="P2707" s="62"/>
    </row>
    <row r="2708" spans="9:16" s="61" customFormat="1" hidden="1" x14ac:dyDescent="0.35">
      <c r="I2708" s="116"/>
      <c r="L2708" s="62"/>
      <c r="M2708" s="62"/>
      <c r="N2708" s="83"/>
      <c r="O2708" s="83"/>
      <c r="P2708" s="62"/>
    </row>
    <row r="2709" spans="9:16" s="61" customFormat="1" hidden="1" x14ac:dyDescent="0.35">
      <c r="I2709" s="116"/>
      <c r="L2709" s="62"/>
      <c r="M2709" s="62"/>
      <c r="N2709" s="83"/>
      <c r="O2709" s="83"/>
      <c r="P2709" s="62"/>
    </row>
    <row r="2710" spans="9:16" s="61" customFormat="1" hidden="1" x14ac:dyDescent="0.35">
      <c r="I2710" s="116"/>
      <c r="L2710" s="62"/>
      <c r="M2710" s="62"/>
      <c r="N2710" s="83"/>
      <c r="O2710" s="83"/>
      <c r="P2710" s="62"/>
    </row>
    <row r="2711" spans="9:16" s="61" customFormat="1" hidden="1" x14ac:dyDescent="0.35">
      <c r="I2711" s="116"/>
      <c r="L2711" s="62"/>
      <c r="M2711" s="62"/>
      <c r="N2711" s="83"/>
      <c r="O2711" s="83"/>
      <c r="P2711" s="62"/>
    </row>
    <row r="2712" spans="9:16" s="61" customFormat="1" hidden="1" x14ac:dyDescent="0.35">
      <c r="I2712" s="116"/>
      <c r="L2712" s="62"/>
      <c r="M2712" s="62"/>
      <c r="N2712" s="83"/>
      <c r="O2712" s="83"/>
      <c r="P2712" s="62"/>
    </row>
    <row r="2713" spans="9:16" s="61" customFormat="1" hidden="1" x14ac:dyDescent="0.35">
      <c r="I2713" s="116"/>
      <c r="L2713" s="62"/>
      <c r="M2713" s="62"/>
      <c r="N2713" s="83"/>
      <c r="O2713" s="83"/>
      <c r="P2713" s="62"/>
    </row>
    <row r="2714" spans="9:16" s="61" customFormat="1" hidden="1" x14ac:dyDescent="0.35">
      <c r="I2714" s="116"/>
      <c r="L2714" s="62"/>
      <c r="M2714" s="62"/>
      <c r="N2714" s="83"/>
      <c r="O2714" s="83"/>
      <c r="P2714" s="62"/>
    </row>
    <row r="2715" spans="9:16" s="61" customFormat="1" hidden="1" x14ac:dyDescent="0.35">
      <c r="I2715" s="116"/>
      <c r="L2715" s="62"/>
      <c r="M2715" s="62"/>
      <c r="N2715" s="83"/>
      <c r="O2715" s="83"/>
      <c r="P2715" s="62"/>
    </row>
    <row r="2716" spans="9:16" s="61" customFormat="1" hidden="1" x14ac:dyDescent="0.35">
      <c r="I2716" s="116"/>
      <c r="L2716" s="62"/>
      <c r="M2716" s="62"/>
      <c r="N2716" s="83"/>
      <c r="O2716" s="83"/>
      <c r="P2716" s="62"/>
    </row>
    <row r="2717" spans="9:16" s="61" customFormat="1" hidden="1" x14ac:dyDescent="0.35">
      <c r="I2717" s="116"/>
      <c r="L2717" s="62"/>
      <c r="M2717" s="62"/>
      <c r="N2717" s="83"/>
      <c r="O2717" s="83"/>
      <c r="P2717" s="62"/>
    </row>
    <row r="2718" spans="9:16" s="61" customFormat="1" hidden="1" x14ac:dyDescent="0.35">
      <c r="I2718" s="116"/>
      <c r="L2718" s="62"/>
      <c r="M2718" s="62"/>
      <c r="N2718" s="83"/>
      <c r="O2718" s="83"/>
      <c r="P2718" s="62"/>
    </row>
    <row r="2719" spans="9:16" s="61" customFormat="1" hidden="1" x14ac:dyDescent="0.35">
      <c r="I2719" s="116"/>
      <c r="L2719" s="62"/>
      <c r="M2719" s="62"/>
      <c r="N2719" s="83"/>
      <c r="O2719" s="83"/>
      <c r="P2719" s="62"/>
    </row>
    <row r="2720" spans="9:16" s="61" customFormat="1" hidden="1" x14ac:dyDescent="0.35">
      <c r="I2720" s="116"/>
      <c r="L2720" s="62"/>
      <c r="M2720" s="62"/>
      <c r="N2720" s="83"/>
      <c r="O2720" s="83"/>
      <c r="P2720" s="62"/>
    </row>
    <row r="2721" spans="9:16" s="61" customFormat="1" hidden="1" x14ac:dyDescent="0.35">
      <c r="I2721" s="116"/>
      <c r="L2721" s="62"/>
      <c r="M2721" s="62"/>
      <c r="N2721" s="83"/>
      <c r="O2721" s="83"/>
      <c r="P2721" s="62"/>
    </row>
    <row r="2722" spans="9:16" s="61" customFormat="1" hidden="1" x14ac:dyDescent="0.35">
      <c r="I2722" s="116"/>
      <c r="L2722" s="62"/>
      <c r="M2722" s="62"/>
      <c r="N2722" s="83"/>
      <c r="O2722" s="83"/>
      <c r="P2722" s="62"/>
    </row>
    <row r="2723" spans="9:16" s="61" customFormat="1" hidden="1" x14ac:dyDescent="0.35">
      <c r="I2723" s="116"/>
      <c r="L2723" s="62"/>
      <c r="M2723" s="62"/>
      <c r="N2723" s="83"/>
      <c r="O2723" s="83"/>
      <c r="P2723" s="62"/>
    </row>
    <row r="2724" spans="9:16" s="61" customFormat="1" hidden="1" x14ac:dyDescent="0.35">
      <c r="I2724" s="116"/>
      <c r="L2724" s="62"/>
      <c r="M2724" s="62"/>
      <c r="N2724" s="83"/>
      <c r="O2724" s="83"/>
      <c r="P2724" s="62"/>
    </row>
    <row r="2725" spans="9:16" s="61" customFormat="1" hidden="1" x14ac:dyDescent="0.35">
      <c r="I2725" s="116"/>
      <c r="L2725" s="62"/>
      <c r="M2725" s="62"/>
      <c r="N2725" s="83"/>
      <c r="O2725" s="83"/>
      <c r="P2725" s="62"/>
    </row>
    <row r="2726" spans="9:16" s="61" customFormat="1" hidden="1" x14ac:dyDescent="0.35">
      <c r="I2726" s="116"/>
      <c r="L2726" s="62"/>
      <c r="M2726" s="62"/>
      <c r="N2726" s="83"/>
      <c r="O2726" s="83"/>
      <c r="P2726" s="62"/>
    </row>
    <row r="2727" spans="9:16" s="61" customFormat="1" hidden="1" x14ac:dyDescent="0.35">
      <c r="I2727" s="116"/>
      <c r="L2727" s="62"/>
      <c r="M2727" s="62"/>
      <c r="N2727" s="83"/>
      <c r="O2727" s="83"/>
      <c r="P2727" s="62"/>
    </row>
    <row r="2728" spans="9:16" s="61" customFormat="1" hidden="1" x14ac:dyDescent="0.35">
      <c r="I2728" s="116"/>
      <c r="L2728" s="62"/>
      <c r="M2728" s="62"/>
      <c r="N2728" s="83"/>
      <c r="O2728" s="83"/>
      <c r="P2728" s="62"/>
    </row>
    <row r="2729" spans="9:16" s="61" customFormat="1" hidden="1" x14ac:dyDescent="0.35">
      <c r="I2729" s="116"/>
      <c r="L2729" s="62"/>
      <c r="M2729" s="62"/>
      <c r="N2729" s="83"/>
      <c r="O2729" s="83"/>
      <c r="P2729" s="62"/>
    </row>
    <row r="2730" spans="9:16" s="61" customFormat="1" hidden="1" x14ac:dyDescent="0.35">
      <c r="I2730" s="116"/>
      <c r="L2730" s="62"/>
      <c r="M2730" s="62"/>
      <c r="N2730" s="83"/>
      <c r="O2730" s="83"/>
      <c r="P2730" s="62"/>
    </row>
    <row r="2731" spans="9:16" s="61" customFormat="1" hidden="1" x14ac:dyDescent="0.35">
      <c r="I2731" s="116"/>
      <c r="L2731" s="62"/>
      <c r="M2731" s="62"/>
      <c r="N2731" s="83"/>
      <c r="O2731" s="83"/>
      <c r="P2731" s="62"/>
    </row>
    <row r="2732" spans="9:16" s="61" customFormat="1" hidden="1" x14ac:dyDescent="0.35">
      <c r="I2732" s="116"/>
      <c r="L2732" s="62"/>
      <c r="M2732" s="62"/>
      <c r="N2732" s="83"/>
      <c r="O2732" s="83"/>
      <c r="P2732" s="62"/>
    </row>
    <row r="2733" spans="9:16" s="61" customFormat="1" hidden="1" x14ac:dyDescent="0.35">
      <c r="I2733" s="116"/>
      <c r="L2733" s="62"/>
      <c r="M2733" s="62"/>
      <c r="N2733" s="83"/>
      <c r="O2733" s="83"/>
      <c r="P2733" s="62"/>
    </row>
    <row r="2734" spans="9:16" s="61" customFormat="1" hidden="1" x14ac:dyDescent="0.35">
      <c r="I2734" s="116"/>
      <c r="L2734" s="62"/>
      <c r="M2734" s="62"/>
      <c r="N2734" s="83"/>
      <c r="O2734" s="83"/>
      <c r="P2734" s="62"/>
    </row>
    <row r="2735" spans="9:16" s="61" customFormat="1" hidden="1" x14ac:dyDescent="0.35">
      <c r="I2735" s="116"/>
      <c r="L2735" s="62"/>
      <c r="M2735" s="62"/>
      <c r="N2735" s="83"/>
      <c r="O2735" s="83"/>
      <c r="P2735" s="62"/>
    </row>
    <row r="2736" spans="9:16" s="61" customFormat="1" hidden="1" x14ac:dyDescent="0.35">
      <c r="I2736" s="116"/>
      <c r="L2736" s="62"/>
      <c r="M2736" s="62"/>
      <c r="N2736" s="83"/>
      <c r="O2736" s="83"/>
      <c r="P2736" s="62"/>
    </row>
    <row r="2737" spans="9:16" s="61" customFormat="1" hidden="1" x14ac:dyDescent="0.35">
      <c r="I2737" s="116"/>
      <c r="L2737" s="62"/>
      <c r="M2737" s="62"/>
      <c r="N2737" s="83"/>
      <c r="O2737" s="83"/>
      <c r="P2737" s="62"/>
    </row>
    <row r="2738" spans="9:16" s="61" customFormat="1" hidden="1" x14ac:dyDescent="0.35">
      <c r="I2738" s="116"/>
      <c r="L2738" s="62"/>
      <c r="M2738" s="62"/>
      <c r="N2738" s="83"/>
      <c r="O2738" s="83"/>
      <c r="P2738" s="62"/>
    </row>
    <row r="2739" spans="9:16" s="61" customFormat="1" hidden="1" x14ac:dyDescent="0.35">
      <c r="I2739" s="116"/>
      <c r="L2739" s="62"/>
      <c r="M2739" s="62"/>
      <c r="N2739" s="83"/>
      <c r="O2739" s="83"/>
      <c r="P2739" s="62"/>
    </row>
    <row r="2740" spans="9:16" s="61" customFormat="1" hidden="1" x14ac:dyDescent="0.35">
      <c r="I2740" s="116"/>
      <c r="L2740" s="62"/>
      <c r="M2740" s="62"/>
      <c r="N2740" s="83"/>
      <c r="O2740" s="83"/>
      <c r="P2740" s="62"/>
    </row>
    <row r="2741" spans="9:16" s="61" customFormat="1" hidden="1" x14ac:dyDescent="0.35">
      <c r="I2741" s="116"/>
      <c r="L2741" s="62"/>
      <c r="M2741" s="62"/>
      <c r="N2741" s="83"/>
      <c r="O2741" s="83"/>
      <c r="P2741" s="62"/>
    </row>
    <row r="2742" spans="9:16" s="61" customFormat="1" hidden="1" x14ac:dyDescent="0.35">
      <c r="I2742" s="116"/>
      <c r="L2742" s="62"/>
      <c r="M2742" s="62"/>
      <c r="N2742" s="83"/>
      <c r="O2742" s="83"/>
      <c r="P2742" s="62"/>
    </row>
    <row r="2743" spans="9:16" s="61" customFormat="1" hidden="1" x14ac:dyDescent="0.35">
      <c r="I2743" s="116"/>
      <c r="L2743" s="62"/>
      <c r="M2743" s="62"/>
      <c r="N2743" s="83"/>
      <c r="O2743" s="83"/>
      <c r="P2743" s="62"/>
    </row>
    <row r="2744" spans="9:16" s="61" customFormat="1" hidden="1" x14ac:dyDescent="0.35">
      <c r="I2744" s="116"/>
      <c r="L2744" s="62"/>
      <c r="M2744" s="62"/>
      <c r="N2744" s="83"/>
      <c r="O2744" s="83"/>
      <c r="P2744" s="62"/>
    </row>
    <row r="2745" spans="9:16" s="61" customFormat="1" hidden="1" x14ac:dyDescent="0.35">
      <c r="I2745" s="116"/>
      <c r="L2745" s="62"/>
      <c r="M2745" s="62"/>
      <c r="N2745" s="83"/>
      <c r="O2745" s="83"/>
      <c r="P2745" s="62"/>
    </row>
    <row r="2746" spans="9:16" s="61" customFormat="1" hidden="1" x14ac:dyDescent="0.35">
      <c r="I2746" s="116"/>
      <c r="L2746" s="62"/>
      <c r="M2746" s="62"/>
      <c r="N2746" s="83"/>
      <c r="O2746" s="83"/>
      <c r="P2746" s="62"/>
    </row>
    <row r="2747" spans="9:16" s="61" customFormat="1" hidden="1" x14ac:dyDescent="0.35">
      <c r="I2747" s="116"/>
      <c r="L2747" s="62"/>
      <c r="M2747" s="62"/>
      <c r="N2747" s="83"/>
      <c r="O2747" s="83"/>
      <c r="P2747" s="62"/>
    </row>
    <row r="2748" spans="9:16" s="61" customFormat="1" hidden="1" x14ac:dyDescent="0.35">
      <c r="I2748" s="116"/>
      <c r="L2748" s="62"/>
      <c r="M2748" s="62"/>
      <c r="N2748" s="83"/>
      <c r="O2748" s="83"/>
      <c r="P2748" s="62"/>
    </row>
    <row r="2749" spans="9:16" s="61" customFormat="1" hidden="1" x14ac:dyDescent="0.35">
      <c r="I2749" s="116"/>
      <c r="L2749" s="62"/>
      <c r="M2749" s="62"/>
      <c r="N2749" s="83"/>
      <c r="O2749" s="83"/>
      <c r="P2749" s="62"/>
    </row>
    <row r="2750" spans="9:16" s="61" customFormat="1" hidden="1" x14ac:dyDescent="0.35">
      <c r="I2750" s="116"/>
      <c r="L2750" s="62"/>
      <c r="M2750" s="62"/>
      <c r="N2750" s="83"/>
      <c r="O2750" s="83"/>
      <c r="P2750" s="62"/>
    </row>
    <row r="2751" spans="9:16" s="61" customFormat="1" hidden="1" x14ac:dyDescent="0.35">
      <c r="I2751" s="116"/>
      <c r="L2751" s="62"/>
      <c r="M2751" s="62"/>
      <c r="N2751" s="83"/>
      <c r="O2751" s="83"/>
      <c r="P2751" s="62"/>
    </row>
    <row r="2752" spans="9:16" s="61" customFormat="1" hidden="1" x14ac:dyDescent="0.35">
      <c r="I2752" s="116"/>
      <c r="L2752" s="62"/>
      <c r="M2752" s="62"/>
      <c r="N2752" s="83"/>
      <c r="O2752" s="83"/>
      <c r="P2752" s="62"/>
    </row>
    <row r="2753" spans="9:16" s="61" customFormat="1" hidden="1" x14ac:dyDescent="0.35">
      <c r="I2753" s="116"/>
      <c r="L2753" s="62"/>
      <c r="M2753" s="62"/>
      <c r="N2753" s="83"/>
      <c r="O2753" s="83"/>
      <c r="P2753" s="62"/>
    </row>
    <row r="2754" spans="9:16" s="61" customFormat="1" hidden="1" x14ac:dyDescent="0.35">
      <c r="I2754" s="116"/>
      <c r="L2754" s="62"/>
      <c r="M2754" s="62"/>
      <c r="N2754" s="83"/>
      <c r="O2754" s="83"/>
      <c r="P2754" s="62"/>
    </row>
    <row r="2755" spans="9:16" s="61" customFormat="1" hidden="1" x14ac:dyDescent="0.35">
      <c r="I2755" s="116"/>
      <c r="L2755" s="62"/>
      <c r="M2755" s="62"/>
      <c r="N2755" s="83"/>
      <c r="O2755" s="83"/>
      <c r="P2755" s="62"/>
    </row>
    <row r="2756" spans="9:16" s="61" customFormat="1" hidden="1" x14ac:dyDescent="0.35">
      <c r="I2756" s="116"/>
      <c r="L2756" s="62"/>
      <c r="M2756" s="62"/>
      <c r="N2756" s="83"/>
      <c r="O2756" s="83"/>
      <c r="P2756" s="62"/>
    </row>
    <row r="2757" spans="9:16" s="61" customFormat="1" hidden="1" x14ac:dyDescent="0.35">
      <c r="I2757" s="116"/>
      <c r="L2757" s="62"/>
      <c r="M2757" s="62"/>
      <c r="N2757" s="83"/>
      <c r="O2757" s="83"/>
      <c r="P2757" s="62"/>
    </row>
    <row r="2758" spans="9:16" s="61" customFormat="1" hidden="1" x14ac:dyDescent="0.35">
      <c r="I2758" s="116"/>
      <c r="L2758" s="62"/>
      <c r="M2758" s="62"/>
      <c r="N2758" s="83"/>
      <c r="O2758" s="83"/>
      <c r="P2758" s="62"/>
    </row>
    <row r="2759" spans="9:16" s="61" customFormat="1" hidden="1" x14ac:dyDescent="0.35">
      <c r="I2759" s="116"/>
      <c r="L2759" s="62"/>
      <c r="M2759" s="62"/>
      <c r="N2759" s="83"/>
      <c r="O2759" s="83"/>
      <c r="P2759" s="62"/>
    </row>
    <row r="2760" spans="9:16" s="61" customFormat="1" hidden="1" x14ac:dyDescent="0.35">
      <c r="I2760" s="116"/>
      <c r="L2760" s="62"/>
      <c r="M2760" s="62"/>
      <c r="N2760" s="83"/>
      <c r="O2760" s="83"/>
      <c r="P2760" s="62"/>
    </row>
    <row r="2761" spans="9:16" s="61" customFormat="1" hidden="1" x14ac:dyDescent="0.35">
      <c r="I2761" s="116"/>
      <c r="L2761" s="62"/>
      <c r="M2761" s="62"/>
      <c r="N2761" s="83"/>
      <c r="O2761" s="83"/>
      <c r="P2761" s="62"/>
    </row>
    <row r="2762" spans="9:16" s="61" customFormat="1" hidden="1" x14ac:dyDescent="0.35">
      <c r="I2762" s="116"/>
      <c r="L2762" s="62"/>
      <c r="M2762" s="62"/>
      <c r="N2762" s="83"/>
      <c r="O2762" s="83"/>
      <c r="P2762" s="62"/>
    </row>
    <row r="2763" spans="9:16" s="61" customFormat="1" hidden="1" x14ac:dyDescent="0.35">
      <c r="I2763" s="116"/>
      <c r="L2763" s="62"/>
      <c r="M2763" s="62"/>
      <c r="N2763" s="83"/>
      <c r="O2763" s="83"/>
      <c r="P2763" s="62"/>
    </row>
    <row r="2764" spans="9:16" s="61" customFormat="1" hidden="1" x14ac:dyDescent="0.35">
      <c r="I2764" s="116"/>
      <c r="L2764" s="62"/>
      <c r="M2764" s="62"/>
      <c r="N2764" s="83"/>
      <c r="O2764" s="83"/>
      <c r="P2764" s="62"/>
    </row>
    <row r="2765" spans="9:16" s="61" customFormat="1" hidden="1" x14ac:dyDescent="0.35">
      <c r="I2765" s="116"/>
      <c r="L2765" s="62"/>
      <c r="M2765" s="62"/>
      <c r="N2765" s="83"/>
      <c r="O2765" s="83"/>
      <c r="P2765" s="62"/>
    </row>
    <row r="2766" spans="9:16" s="61" customFormat="1" hidden="1" x14ac:dyDescent="0.35">
      <c r="I2766" s="116"/>
      <c r="L2766" s="62"/>
      <c r="M2766" s="62"/>
      <c r="N2766" s="83"/>
      <c r="O2766" s="83"/>
      <c r="P2766" s="62"/>
    </row>
    <row r="2767" spans="9:16" s="61" customFormat="1" hidden="1" x14ac:dyDescent="0.35">
      <c r="I2767" s="116"/>
      <c r="L2767" s="62"/>
      <c r="M2767" s="62"/>
      <c r="N2767" s="83"/>
      <c r="O2767" s="83"/>
      <c r="P2767" s="62"/>
    </row>
    <row r="2768" spans="9:16" s="61" customFormat="1" hidden="1" x14ac:dyDescent="0.35">
      <c r="I2768" s="116"/>
      <c r="L2768" s="62"/>
      <c r="M2768" s="62"/>
      <c r="N2768" s="83"/>
      <c r="O2768" s="83"/>
      <c r="P2768" s="62"/>
    </row>
    <row r="2769" spans="9:16" s="61" customFormat="1" hidden="1" x14ac:dyDescent="0.35">
      <c r="I2769" s="116"/>
      <c r="L2769" s="62"/>
      <c r="M2769" s="62"/>
      <c r="N2769" s="83"/>
      <c r="O2769" s="83"/>
      <c r="P2769" s="62"/>
    </row>
    <row r="2770" spans="9:16" s="61" customFormat="1" hidden="1" x14ac:dyDescent="0.35">
      <c r="I2770" s="116"/>
      <c r="L2770" s="62"/>
      <c r="M2770" s="62"/>
      <c r="N2770" s="83"/>
      <c r="O2770" s="83"/>
      <c r="P2770" s="62"/>
    </row>
    <row r="2771" spans="9:16" s="61" customFormat="1" hidden="1" x14ac:dyDescent="0.35">
      <c r="I2771" s="116"/>
      <c r="L2771" s="62"/>
      <c r="M2771" s="62"/>
      <c r="N2771" s="83"/>
      <c r="O2771" s="83"/>
      <c r="P2771" s="62"/>
    </row>
    <row r="2772" spans="9:16" s="61" customFormat="1" hidden="1" x14ac:dyDescent="0.35">
      <c r="I2772" s="116"/>
      <c r="L2772" s="62"/>
      <c r="M2772" s="62"/>
      <c r="N2772" s="83"/>
      <c r="O2772" s="83"/>
      <c r="P2772" s="62"/>
    </row>
    <row r="2773" spans="9:16" s="61" customFormat="1" hidden="1" x14ac:dyDescent="0.35">
      <c r="I2773" s="116"/>
      <c r="L2773" s="62"/>
      <c r="M2773" s="62"/>
      <c r="N2773" s="83"/>
      <c r="O2773" s="83"/>
      <c r="P2773" s="62"/>
    </row>
    <row r="2774" spans="9:16" s="61" customFormat="1" hidden="1" x14ac:dyDescent="0.35">
      <c r="I2774" s="116"/>
      <c r="L2774" s="62"/>
      <c r="M2774" s="62"/>
      <c r="N2774" s="83"/>
      <c r="O2774" s="83"/>
      <c r="P2774" s="62"/>
    </row>
    <row r="2775" spans="9:16" s="61" customFormat="1" hidden="1" x14ac:dyDescent="0.35">
      <c r="I2775" s="116"/>
      <c r="L2775" s="62"/>
      <c r="M2775" s="62"/>
      <c r="N2775" s="83"/>
      <c r="O2775" s="83"/>
      <c r="P2775" s="62"/>
    </row>
    <row r="2776" spans="9:16" s="61" customFormat="1" hidden="1" x14ac:dyDescent="0.35">
      <c r="I2776" s="116"/>
      <c r="L2776" s="62"/>
      <c r="M2776" s="62"/>
      <c r="N2776" s="83"/>
      <c r="O2776" s="83"/>
      <c r="P2776" s="62"/>
    </row>
    <row r="2777" spans="9:16" s="61" customFormat="1" hidden="1" x14ac:dyDescent="0.35">
      <c r="I2777" s="116"/>
      <c r="L2777" s="62"/>
      <c r="M2777" s="62"/>
      <c r="N2777" s="83"/>
      <c r="O2777" s="83"/>
      <c r="P2777" s="62"/>
    </row>
    <row r="2778" spans="9:16" s="61" customFormat="1" hidden="1" x14ac:dyDescent="0.35">
      <c r="I2778" s="116"/>
      <c r="L2778" s="62"/>
      <c r="M2778" s="62"/>
      <c r="N2778" s="83"/>
      <c r="O2778" s="83"/>
      <c r="P2778" s="62"/>
    </row>
    <row r="2779" spans="9:16" s="61" customFormat="1" hidden="1" x14ac:dyDescent="0.35">
      <c r="I2779" s="116"/>
      <c r="L2779" s="62"/>
      <c r="M2779" s="62"/>
      <c r="N2779" s="83"/>
      <c r="O2779" s="83"/>
      <c r="P2779" s="62"/>
    </row>
    <row r="2780" spans="9:16" s="61" customFormat="1" hidden="1" x14ac:dyDescent="0.35">
      <c r="I2780" s="116"/>
      <c r="L2780" s="62"/>
      <c r="M2780" s="62"/>
      <c r="N2780" s="83"/>
      <c r="O2780" s="83"/>
      <c r="P2780" s="62"/>
    </row>
    <row r="2781" spans="9:16" s="61" customFormat="1" hidden="1" x14ac:dyDescent="0.35">
      <c r="I2781" s="116"/>
      <c r="L2781" s="62"/>
      <c r="M2781" s="62"/>
      <c r="N2781" s="83"/>
      <c r="O2781" s="83"/>
      <c r="P2781" s="62"/>
    </row>
    <row r="2782" spans="9:16" s="61" customFormat="1" hidden="1" x14ac:dyDescent="0.35">
      <c r="I2782" s="116"/>
      <c r="L2782" s="62"/>
      <c r="M2782" s="62"/>
      <c r="N2782" s="83"/>
      <c r="O2782" s="83"/>
      <c r="P2782" s="62"/>
    </row>
    <row r="2783" spans="9:16" s="61" customFormat="1" hidden="1" x14ac:dyDescent="0.35">
      <c r="I2783" s="116"/>
      <c r="L2783" s="62"/>
      <c r="M2783" s="62"/>
      <c r="N2783" s="83"/>
      <c r="O2783" s="83"/>
      <c r="P2783" s="62"/>
    </row>
    <row r="2784" spans="9:16" s="61" customFormat="1" hidden="1" x14ac:dyDescent="0.35">
      <c r="I2784" s="116"/>
      <c r="L2784" s="62"/>
      <c r="M2784" s="62"/>
      <c r="N2784" s="83"/>
      <c r="O2784" s="83"/>
      <c r="P2784" s="62"/>
    </row>
    <row r="2785" spans="9:16" s="61" customFormat="1" hidden="1" x14ac:dyDescent="0.35">
      <c r="I2785" s="116"/>
      <c r="L2785" s="62"/>
      <c r="M2785" s="62"/>
      <c r="N2785" s="83"/>
      <c r="O2785" s="83"/>
      <c r="P2785" s="62"/>
    </row>
    <row r="2786" spans="9:16" s="61" customFormat="1" hidden="1" x14ac:dyDescent="0.35">
      <c r="I2786" s="116"/>
      <c r="L2786" s="62"/>
      <c r="M2786" s="62"/>
      <c r="N2786" s="83"/>
      <c r="O2786" s="83"/>
      <c r="P2786" s="62"/>
    </row>
    <row r="2787" spans="9:16" s="61" customFormat="1" hidden="1" x14ac:dyDescent="0.35">
      <c r="I2787" s="116"/>
      <c r="L2787" s="62"/>
      <c r="M2787" s="62"/>
      <c r="N2787" s="83"/>
      <c r="O2787" s="83"/>
      <c r="P2787" s="62"/>
    </row>
    <row r="2788" spans="9:16" s="61" customFormat="1" hidden="1" x14ac:dyDescent="0.35">
      <c r="I2788" s="116"/>
      <c r="L2788" s="62"/>
      <c r="M2788" s="62"/>
      <c r="N2788" s="83"/>
      <c r="O2788" s="83"/>
      <c r="P2788" s="62"/>
    </row>
    <row r="2789" spans="9:16" s="61" customFormat="1" hidden="1" x14ac:dyDescent="0.35">
      <c r="I2789" s="116"/>
      <c r="L2789" s="62"/>
      <c r="M2789" s="62"/>
      <c r="N2789" s="83"/>
      <c r="O2789" s="83"/>
      <c r="P2789" s="62"/>
    </row>
    <row r="2790" spans="9:16" s="61" customFormat="1" hidden="1" x14ac:dyDescent="0.35">
      <c r="I2790" s="116"/>
      <c r="L2790" s="62"/>
      <c r="M2790" s="62"/>
      <c r="N2790" s="83"/>
      <c r="O2790" s="83"/>
      <c r="P2790" s="62"/>
    </row>
    <row r="2791" spans="9:16" s="61" customFormat="1" hidden="1" x14ac:dyDescent="0.35">
      <c r="I2791" s="116"/>
      <c r="L2791" s="62"/>
      <c r="M2791" s="62"/>
      <c r="N2791" s="83"/>
      <c r="O2791" s="83"/>
      <c r="P2791" s="62"/>
    </row>
    <row r="2792" spans="9:16" s="61" customFormat="1" hidden="1" x14ac:dyDescent="0.35">
      <c r="I2792" s="116"/>
      <c r="L2792" s="62"/>
      <c r="M2792" s="62"/>
      <c r="N2792" s="83"/>
      <c r="O2792" s="83"/>
      <c r="P2792" s="62"/>
    </row>
    <row r="2793" spans="9:16" s="61" customFormat="1" hidden="1" x14ac:dyDescent="0.35">
      <c r="I2793" s="116"/>
      <c r="L2793" s="62"/>
      <c r="M2793" s="62"/>
      <c r="N2793" s="83"/>
      <c r="O2793" s="83"/>
      <c r="P2793" s="62"/>
    </row>
    <row r="2794" spans="9:16" s="61" customFormat="1" hidden="1" x14ac:dyDescent="0.35">
      <c r="I2794" s="116"/>
      <c r="L2794" s="62"/>
      <c r="M2794" s="62"/>
      <c r="N2794" s="83"/>
      <c r="O2794" s="83"/>
      <c r="P2794" s="62"/>
    </row>
    <row r="2795" spans="9:16" s="61" customFormat="1" hidden="1" x14ac:dyDescent="0.35">
      <c r="I2795" s="116"/>
      <c r="L2795" s="62"/>
      <c r="M2795" s="62"/>
      <c r="N2795" s="83"/>
      <c r="O2795" s="83"/>
      <c r="P2795" s="62"/>
    </row>
    <row r="2796" spans="9:16" s="61" customFormat="1" hidden="1" x14ac:dyDescent="0.35">
      <c r="I2796" s="116"/>
      <c r="L2796" s="62"/>
      <c r="M2796" s="62"/>
      <c r="N2796" s="83"/>
      <c r="O2796" s="83"/>
      <c r="P2796" s="62"/>
    </row>
    <row r="2797" spans="9:16" s="61" customFormat="1" hidden="1" x14ac:dyDescent="0.35">
      <c r="I2797" s="116"/>
      <c r="L2797" s="62"/>
      <c r="M2797" s="62"/>
      <c r="N2797" s="83"/>
      <c r="O2797" s="83"/>
      <c r="P2797" s="62"/>
    </row>
    <row r="2798" spans="9:16" s="61" customFormat="1" hidden="1" x14ac:dyDescent="0.35">
      <c r="I2798" s="116"/>
      <c r="L2798" s="62"/>
      <c r="M2798" s="62"/>
      <c r="N2798" s="83"/>
      <c r="O2798" s="83"/>
      <c r="P2798" s="62"/>
    </row>
    <row r="2799" spans="9:16" s="61" customFormat="1" hidden="1" x14ac:dyDescent="0.35">
      <c r="I2799" s="116"/>
      <c r="L2799" s="62"/>
      <c r="M2799" s="62"/>
      <c r="N2799" s="83"/>
      <c r="O2799" s="83"/>
      <c r="P2799" s="62"/>
    </row>
    <row r="2800" spans="9:16" s="61" customFormat="1" hidden="1" x14ac:dyDescent="0.35">
      <c r="I2800" s="116"/>
      <c r="L2800" s="62"/>
      <c r="M2800" s="62"/>
      <c r="N2800" s="83"/>
      <c r="O2800" s="83"/>
      <c r="P2800" s="62"/>
    </row>
    <row r="2801" spans="9:16" s="61" customFormat="1" hidden="1" x14ac:dyDescent="0.35">
      <c r="I2801" s="116"/>
      <c r="L2801" s="62"/>
      <c r="M2801" s="62"/>
      <c r="N2801" s="83"/>
      <c r="O2801" s="83"/>
      <c r="P2801" s="62"/>
    </row>
    <row r="2802" spans="9:16" s="61" customFormat="1" hidden="1" x14ac:dyDescent="0.35">
      <c r="I2802" s="116"/>
      <c r="L2802" s="62"/>
      <c r="M2802" s="62"/>
      <c r="N2802" s="83"/>
      <c r="O2802" s="83"/>
      <c r="P2802" s="62"/>
    </row>
    <row r="2803" spans="9:16" s="61" customFormat="1" hidden="1" x14ac:dyDescent="0.35">
      <c r="I2803" s="116"/>
      <c r="L2803" s="62"/>
      <c r="M2803" s="62"/>
      <c r="N2803" s="83"/>
      <c r="O2803" s="83"/>
      <c r="P2803" s="62"/>
    </row>
    <row r="2804" spans="9:16" s="61" customFormat="1" hidden="1" x14ac:dyDescent="0.35">
      <c r="I2804" s="116"/>
      <c r="L2804" s="62"/>
      <c r="M2804" s="62"/>
      <c r="N2804" s="83"/>
      <c r="O2804" s="83"/>
      <c r="P2804" s="62"/>
    </row>
    <row r="2805" spans="9:16" s="61" customFormat="1" hidden="1" x14ac:dyDescent="0.35">
      <c r="I2805" s="116"/>
      <c r="L2805" s="62"/>
      <c r="M2805" s="62"/>
      <c r="N2805" s="83"/>
      <c r="O2805" s="83"/>
      <c r="P2805" s="62"/>
    </row>
    <row r="2806" spans="9:16" s="61" customFormat="1" hidden="1" x14ac:dyDescent="0.35">
      <c r="I2806" s="116"/>
      <c r="L2806" s="62"/>
      <c r="M2806" s="62"/>
      <c r="N2806" s="83"/>
      <c r="O2806" s="83"/>
      <c r="P2806" s="62"/>
    </row>
    <row r="2807" spans="9:16" s="61" customFormat="1" hidden="1" x14ac:dyDescent="0.35">
      <c r="I2807" s="116"/>
      <c r="L2807" s="62"/>
      <c r="M2807" s="62"/>
      <c r="N2807" s="83"/>
      <c r="O2807" s="83"/>
      <c r="P2807" s="62"/>
    </row>
    <row r="2808" spans="9:16" s="61" customFormat="1" hidden="1" x14ac:dyDescent="0.35">
      <c r="I2808" s="116"/>
      <c r="L2808" s="62"/>
      <c r="M2808" s="62"/>
      <c r="N2808" s="83"/>
      <c r="O2808" s="83"/>
      <c r="P2808" s="62"/>
    </row>
    <row r="2809" spans="9:16" s="61" customFormat="1" hidden="1" x14ac:dyDescent="0.35">
      <c r="I2809" s="116"/>
      <c r="L2809" s="62"/>
      <c r="M2809" s="62"/>
      <c r="N2809" s="83"/>
      <c r="O2809" s="83"/>
      <c r="P2809" s="62"/>
    </row>
    <row r="2810" spans="9:16" s="61" customFormat="1" hidden="1" x14ac:dyDescent="0.35">
      <c r="I2810" s="116"/>
      <c r="L2810" s="62"/>
      <c r="M2810" s="62"/>
      <c r="N2810" s="83"/>
      <c r="O2810" s="83"/>
      <c r="P2810" s="62"/>
    </row>
    <row r="2811" spans="9:16" s="61" customFormat="1" hidden="1" x14ac:dyDescent="0.35">
      <c r="I2811" s="116"/>
      <c r="L2811" s="62"/>
      <c r="M2811" s="62"/>
      <c r="N2811" s="83"/>
      <c r="O2811" s="83"/>
      <c r="P2811" s="62"/>
    </row>
    <row r="2812" spans="9:16" s="61" customFormat="1" hidden="1" x14ac:dyDescent="0.35">
      <c r="I2812" s="116"/>
      <c r="L2812" s="62"/>
      <c r="M2812" s="62"/>
      <c r="N2812" s="83"/>
      <c r="O2812" s="83"/>
      <c r="P2812" s="62"/>
    </row>
    <row r="2813" spans="9:16" s="61" customFormat="1" hidden="1" x14ac:dyDescent="0.35">
      <c r="I2813" s="116"/>
      <c r="L2813" s="62"/>
      <c r="M2813" s="62"/>
      <c r="N2813" s="83"/>
      <c r="O2813" s="83"/>
      <c r="P2813" s="62"/>
    </row>
    <row r="2814" spans="9:16" s="61" customFormat="1" hidden="1" x14ac:dyDescent="0.35">
      <c r="I2814" s="116"/>
      <c r="L2814" s="62"/>
      <c r="M2814" s="62"/>
      <c r="N2814" s="83"/>
      <c r="O2814" s="83"/>
      <c r="P2814" s="62"/>
    </row>
    <row r="2815" spans="9:16" s="61" customFormat="1" hidden="1" x14ac:dyDescent="0.35">
      <c r="I2815" s="116"/>
      <c r="L2815" s="62"/>
      <c r="M2815" s="62"/>
      <c r="N2815" s="83"/>
      <c r="O2815" s="83"/>
      <c r="P2815" s="62"/>
    </row>
    <row r="2816" spans="9:16" s="61" customFormat="1" hidden="1" x14ac:dyDescent="0.35">
      <c r="I2816" s="116"/>
      <c r="L2816" s="62"/>
      <c r="M2816" s="62"/>
      <c r="N2816" s="83"/>
      <c r="O2816" s="83"/>
      <c r="P2816" s="62"/>
    </row>
    <row r="2817" spans="9:16" s="61" customFormat="1" hidden="1" x14ac:dyDescent="0.35">
      <c r="I2817" s="116"/>
      <c r="L2817" s="62"/>
      <c r="M2817" s="62"/>
      <c r="N2817" s="83"/>
      <c r="O2817" s="83"/>
      <c r="P2817" s="62"/>
    </row>
    <row r="2818" spans="9:16" s="61" customFormat="1" hidden="1" x14ac:dyDescent="0.35">
      <c r="I2818" s="116"/>
      <c r="L2818" s="62"/>
      <c r="M2818" s="62"/>
      <c r="N2818" s="83"/>
      <c r="O2818" s="83"/>
      <c r="P2818" s="62"/>
    </row>
    <row r="2819" spans="9:16" s="61" customFormat="1" hidden="1" x14ac:dyDescent="0.35">
      <c r="I2819" s="116"/>
      <c r="L2819" s="62"/>
      <c r="M2819" s="62"/>
      <c r="N2819" s="83"/>
      <c r="O2819" s="83"/>
      <c r="P2819" s="62"/>
    </row>
    <row r="2820" spans="9:16" s="61" customFormat="1" hidden="1" x14ac:dyDescent="0.35">
      <c r="I2820" s="116"/>
      <c r="L2820" s="62"/>
      <c r="M2820" s="62"/>
      <c r="N2820" s="83"/>
      <c r="O2820" s="83"/>
      <c r="P2820" s="62"/>
    </row>
    <row r="2821" spans="9:16" s="61" customFormat="1" hidden="1" x14ac:dyDescent="0.35">
      <c r="I2821" s="116"/>
      <c r="L2821" s="62"/>
      <c r="M2821" s="62"/>
      <c r="N2821" s="83"/>
      <c r="O2821" s="83"/>
      <c r="P2821" s="62"/>
    </row>
    <row r="2822" spans="9:16" s="61" customFormat="1" hidden="1" x14ac:dyDescent="0.35">
      <c r="I2822" s="116"/>
      <c r="L2822" s="62"/>
      <c r="M2822" s="62"/>
      <c r="N2822" s="83"/>
      <c r="O2822" s="83"/>
      <c r="P2822" s="62"/>
    </row>
    <row r="2823" spans="9:16" s="61" customFormat="1" hidden="1" x14ac:dyDescent="0.35">
      <c r="I2823" s="116"/>
      <c r="L2823" s="62"/>
      <c r="M2823" s="62"/>
      <c r="N2823" s="83"/>
      <c r="O2823" s="83"/>
      <c r="P2823" s="62"/>
    </row>
    <row r="2824" spans="9:16" s="61" customFormat="1" hidden="1" x14ac:dyDescent="0.35">
      <c r="I2824" s="116"/>
      <c r="L2824" s="62"/>
      <c r="M2824" s="62"/>
      <c r="N2824" s="83"/>
      <c r="O2824" s="83"/>
      <c r="P2824" s="62"/>
    </row>
    <row r="2825" spans="9:16" s="61" customFormat="1" hidden="1" x14ac:dyDescent="0.35">
      <c r="I2825" s="116"/>
      <c r="L2825" s="62"/>
      <c r="M2825" s="62"/>
      <c r="N2825" s="83"/>
      <c r="O2825" s="83"/>
      <c r="P2825" s="62"/>
    </row>
    <row r="2826" spans="9:16" s="61" customFormat="1" hidden="1" x14ac:dyDescent="0.35">
      <c r="I2826" s="116"/>
      <c r="L2826" s="62"/>
      <c r="M2826" s="62"/>
      <c r="N2826" s="83"/>
      <c r="O2826" s="83"/>
      <c r="P2826" s="62"/>
    </row>
    <row r="2827" spans="9:16" s="61" customFormat="1" hidden="1" x14ac:dyDescent="0.35">
      <c r="I2827" s="116"/>
      <c r="L2827" s="62"/>
      <c r="M2827" s="62"/>
      <c r="N2827" s="83"/>
      <c r="O2827" s="83"/>
      <c r="P2827" s="62"/>
    </row>
    <row r="2828" spans="9:16" s="61" customFormat="1" hidden="1" x14ac:dyDescent="0.35">
      <c r="I2828" s="116"/>
      <c r="L2828" s="62"/>
      <c r="M2828" s="62"/>
      <c r="N2828" s="83"/>
      <c r="O2828" s="83"/>
      <c r="P2828" s="62"/>
    </row>
    <row r="2829" spans="9:16" s="61" customFormat="1" hidden="1" x14ac:dyDescent="0.35">
      <c r="I2829" s="116"/>
      <c r="L2829" s="62"/>
      <c r="M2829" s="62"/>
      <c r="N2829" s="83"/>
      <c r="O2829" s="83"/>
      <c r="P2829" s="62"/>
    </row>
    <row r="2830" spans="9:16" s="61" customFormat="1" hidden="1" x14ac:dyDescent="0.35">
      <c r="I2830" s="116"/>
      <c r="L2830" s="62"/>
      <c r="M2830" s="62"/>
      <c r="N2830" s="83"/>
      <c r="O2830" s="83"/>
      <c r="P2830" s="62"/>
    </row>
    <row r="2831" spans="9:16" s="61" customFormat="1" hidden="1" x14ac:dyDescent="0.35">
      <c r="I2831" s="116"/>
      <c r="L2831" s="62"/>
      <c r="M2831" s="62"/>
      <c r="N2831" s="83"/>
      <c r="O2831" s="83"/>
      <c r="P2831" s="62"/>
    </row>
    <row r="2832" spans="9:16" s="61" customFormat="1" hidden="1" x14ac:dyDescent="0.35">
      <c r="I2832" s="116"/>
      <c r="L2832" s="62"/>
      <c r="M2832" s="62"/>
      <c r="N2832" s="83"/>
      <c r="O2832" s="83"/>
      <c r="P2832" s="62"/>
    </row>
    <row r="2833" spans="9:16" s="61" customFormat="1" hidden="1" x14ac:dyDescent="0.35">
      <c r="I2833" s="116"/>
      <c r="L2833" s="62"/>
      <c r="M2833" s="62"/>
      <c r="N2833" s="83"/>
      <c r="O2833" s="83"/>
      <c r="P2833" s="62"/>
    </row>
    <row r="2834" spans="9:16" s="61" customFormat="1" hidden="1" x14ac:dyDescent="0.35">
      <c r="I2834" s="116"/>
      <c r="L2834" s="62"/>
      <c r="M2834" s="62"/>
      <c r="N2834" s="83"/>
      <c r="O2834" s="83"/>
      <c r="P2834" s="62"/>
    </row>
    <row r="2835" spans="9:16" s="61" customFormat="1" hidden="1" x14ac:dyDescent="0.35">
      <c r="I2835" s="116"/>
      <c r="L2835" s="62"/>
      <c r="M2835" s="62"/>
      <c r="N2835" s="83"/>
      <c r="O2835" s="83"/>
      <c r="P2835" s="62"/>
    </row>
    <row r="2836" spans="9:16" s="61" customFormat="1" hidden="1" x14ac:dyDescent="0.35">
      <c r="I2836" s="116"/>
      <c r="L2836" s="62"/>
      <c r="M2836" s="62"/>
      <c r="N2836" s="83"/>
      <c r="O2836" s="83"/>
      <c r="P2836" s="62"/>
    </row>
    <row r="2837" spans="9:16" s="61" customFormat="1" hidden="1" x14ac:dyDescent="0.35">
      <c r="I2837" s="116"/>
      <c r="L2837" s="62"/>
      <c r="M2837" s="62"/>
      <c r="N2837" s="83"/>
      <c r="O2837" s="83"/>
      <c r="P2837" s="62"/>
    </row>
    <row r="2838" spans="9:16" s="61" customFormat="1" hidden="1" x14ac:dyDescent="0.35">
      <c r="I2838" s="116"/>
      <c r="L2838" s="62"/>
      <c r="M2838" s="62"/>
      <c r="N2838" s="83"/>
      <c r="O2838" s="83"/>
      <c r="P2838" s="62"/>
    </row>
    <row r="2839" spans="9:16" s="61" customFormat="1" hidden="1" x14ac:dyDescent="0.35">
      <c r="I2839" s="116"/>
      <c r="L2839" s="62"/>
      <c r="M2839" s="62"/>
      <c r="N2839" s="83"/>
      <c r="O2839" s="83"/>
      <c r="P2839" s="62"/>
    </row>
    <row r="2840" spans="9:16" s="61" customFormat="1" hidden="1" x14ac:dyDescent="0.35">
      <c r="I2840" s="116"/>
      <c r="L2840" s="62"/>
      <c r="M2840" s="62"/>
      <c r="N2840" s="83"/>
      <c r="O2840" s="83"/>
      <c r="P2840" s="62"/>
    </row>
    <row r="2841" spans="9:16" s="61" customFormat="1" hidden="1" x14ac:dyDescent="0.35">
      <c r="I2841" s="116"/>
      <c r="L2841" s="62"/>
      <c r="M2841" s="62"/>
      <c r="N2841" s="83"/>
      <c r="O2841" s="83"/>
      <c r="P2841" s="62"/>
    </row>
    <row r="2842" spans="9:16" s="61" customFormat="1" hidden="1" x14ac:dyDescent="0.35">
      <c r="I2842" s="116"/>
      <c r="L2842" s="62"/>
      <c r="M2842" s="62"/>
      <c r="N2842" s="83"/>
      <c r="O2842" s="83"/>
      <c r="P2842" s="62"/>
    </row>
    <row r="2843" spans="9:16" s="61" customFormat="1" hidden="1" x14ac:dyDescent="0.35">
      <c r="I2843" s="116"/>
      <c r="L2843" s="62"/>
      <c r="M2843" s="62"/>
      <c r="N2843" s="83"/>
      <c r="O2843" s="83"/>
      <c r="P2843" s="62"/>
    </row>
    <row r="2844" spans="9:16" s="61" customFormat="1" hidden="1" x14ac:dyDescent="0.35">
      <c r="I2844" s="116"/>
      <c r="L2844" s="62"/>
      <c r="M2844" s="62"/>
      <c r="N2844" s="83"/>
      <c r="O2844" s="83"/>
      <c r="P2844" s="62"/>
    </row>
    <row r="2845" spans="9:16" s="61" customFormat="1" hidden="1" x14ac:dyDescent="0.35">
      <c r="I2845" s="116"/>
      <c r="L2845" s="62"/>
      <c r="M2845" s="62"/>
      <c r="N2845" s="83"/>
      <c r="O2845" s="83"/>
      <c r="P2845" s="62"/>
    </row>
    <row r="2846" spans="9:16" s="61" customFormat="1" hidden="1" x14ac:dyDescent="0.35">
      <c r="I2846" s="116"/>
      <c r="L2846" s="62"/>
      <c r="M2846" s="62"/>
      <c r="N2846" s="83"/>
      <c r="O2846" s="83"/>
      <c r="P2846" s="62"/>
    </row>
    <row r="2847" spans="9:16" s="61" customFormat="1" hidden="1" x14ac:dyDescent="0.35">
      <c r="I2847" s="116"/>
      <c r="L2847" s="62"/>
      <c r="M2847" s="62"/>
      <c r="N2847" s="83"/>
      <c r="O2847" s="83"/>
      <c r="P2847" s="62"/>
    </row>
    <row r="2848" spans="9:16" s="61" customFormat="1" hidden="1" x14ac:dyDescent="0.35">
      <c r="I2848" s="116"/>
      <c r="L2848" s="62"/>
      <c r="M2848" s="62"/>
      <c r="N2848" s="83"/>
      <c r="O2848" s="83"/>
      <c r="P2848" s="62"/>
    </row>
    <row r="2849" spans="9:16" s="61" customFormat="1" hidden="1" x14ac:dyDescent="0.35">
      <c r="I2849" s="116"/>
      <c r="L2849" s="62"/>
      <c r="M2849" s="62"/>
      <c r="N2849" s="83"/>
      <c r="O2849" s="83"/>
      <c r="P2849" s="62"/>
    </row>
    <row r="2850" spans="9:16" s="61" customFormat="1" hidden="1" x14ac:dyDescent="0.35">
      <c r="I2850" s="116"/>
      <c r="L2850" s="62"/>
      <c r="M2850" s="62"/>
      <c r="N2850" s="83"/>
      <c r="O2850" s="83"/>
      <c r="P2850" s="62"/>
    </row>
    <row r="2851" spans="9:16" s="61" customFormat="1" hidden="1" x14ac:dyDescent="0.35">
      <c r="I2851" s="116"/>
      <c r="L2851" s="62"/>
      <c r="M2851" s="62"/>
      <c r="N2851" s="83"/>
      <c r="O2851" s="83"/>
      <c r="P2851" s="62"/>
    </row>
    <row r="2852" spans="9:16" s="61" customFormat="1" hidden="1" x14ac:dyDescent="0.35">
      <c r="I2852" s="116"/>
      <c r="L2852" s="62"/>
      <c r="M2852" s="62"/>
      <c r="N2852" s="83"/>
      <c r="O2852" s="83"/>
      <c r="P2852" s="62"/>
    </row>
    <row r="2853" spans="9:16" s="61" customFormat="1" hidden="1" x14ac:dyDescent="0.35">
      <c r="I2853" s="116"/>
      <c r="L2853" s="62"/>
      <c r="M2853" s="62"/>
      <c r="N2853" s="83"/>
      <c r="O2853" s="83"/>
      <c r="P2853" s="62"/>
    </row>
    <row r="2854" spans="9:16" s="61" customFormat="1" hidden="1" x14ac:dyDescent="0.35">
      <c r="I2854" s="116"/>
      <c r="L2854" s="62"/>
      <c r="M2854" s="62"/>
      <c r="N2854" s="83"/>
      <c r="O2854" s="83"/>
      <c r="P2854" s="62"/>
    </row>
    <row r="2855" spans="9:16" s="61" customFormat="1" hidden="1" x14ac:dyDescent="0.35">
      <c r="I2855" s="116"/>
      <c r="L2855" s="62"/>
      <c r="M2855" s="62"/>
      <c r="N2855" s="83"/>
      <c r="O2855" s="83"/>
      <c r="P2855" s="62"/>
    </row>
    <row r="2856" spans="9:16" s="61" customFormat="1" hidden="1" x14ac:dyDescent="0.35">
      <c r="I2856" s="116"/>
      <c r="L2856" s="62"/>
      <c r="M2856" s="62"/>
      <c r="N2856" s="83"/>
      <c r="O2856" s="83"/>
      <c r="P2856" s="62"/>
    </row>
    <row r="2857" spans="9:16" s="61" customFormat="1" hidden="1" x14ac:dyDescent="0.35">
      <c r="I2857" s="116"/>
      <c r="L2857" s="62"/>
      <c r="M2857" s="62"/>
      <c r="N2857" s="83"/>
      <c r="O2857" s="83"/>
      <c r="P2857" s="62"/>
    </row>
    <row r="2858" spans="9:16" s="61" customFormat="1" hidden="1" x14ac:dyDescent="0.35">
      <c r="I2858" s="116"/>
      <c r="L2858" s="62"/>
      <c r="M2858" s="62"/>
      <c r="N2858" s="83"/>
      <c r="O2858" s="83"/>
      <c r="P2858" s="62"/>
    </row>
    <row r="2859" spans="9:16" s="61" customFormat="1" hidden="1" x14ac:dyDescent="0.35">
      <c r="I2859" s="116"/>
      <c r="L2859" s="62"/>
      <c r="M2859" s="62"/>
      <c r="N2859" s="83"/>
      <c r="O2859" s="83"/>
      <c r="P2859" s="62"/>
    </row>
    <row r="2860" spans="9:16" s="61" customFormat="1" hidden="1" x14ac:dyDescent="0.35">
      <c r="I2860" s="116"/>
      <c r="L2860" s="62"/>
      <c r="M2860" s="62"/>
      <c r="N2860" s="83"/>
      <c r="O2860" s="83"/>
      <c r="P2860" s="62"/>
    </row>
    <row r="2861" spans="9:16" s="61" customFormat="1" hidden="1" x14ac:dyDescent="0.35">
      <c r="I2861" s="116"/>
      <c r="L2861" s="62"/>
      <c r="M2861" s="62"/>
      <c r="N2861" s="83"/>
      <c r="O2861" s="83"/>
      <c r="P2861" s="62"/>
    </row>
    <row r="2862" spans="9:16" s="61" customFormat="1" hidden="1" x14ac:dyDescent="0.35">
      <c r="I2862" s="116"/>
      <c r="L2862" s="62"/>
      <c r="M2862" s="62"/>
      <c r="N2862" s="83"/>
      <c r="O2862" s="83"/>
      <c r="P2862" s="62"/>
    </row>
    <row r="2863" spans="9:16" s="61" customFormat="1" hidden="1" x14ac:dyDescent="0.35">
      <c r="I2863" s="116"/>
      <c r="L2863" s="62"/>
      <c r="M2863" s="62"/>
      <c r="N2863" s="83"/>
      <c r="O2863" s="83"/>
      <c r="P2863" s="62"/>
    </row>
    <row r="2864" spans="9:16" s="61" customFormat="1" hidden="1" x14ac:dyDescent="0.35">
      <c r="I2864" s="116"/>
      <c r="L2864" s="62"/>
      <c r="M2864" s="62"/>
      <c r="N2864" s="83"/>
      <c r="O2864" s="83"/>
      <c r="P2864" s="62"/>
    </row>
    <row r="2865" spans="9:16" s="61" customFormat="1" hidden="1" x14ac:dyDescent="0.35">
      <c r="I2865" s="116"/>
      <c r="L2865" s="62"/>
      <c r="M2865" s="62"/>
      <c r="N2865" s="83"/>
      <c r="O2865" s="83"/>
      <c r="P2865" s="62"/>
    </row>
    <row r="2866" spans="9:16" s="61" customFormat="1" hidden="1" x14ac:dyDescent="0.35">
      <c r="I2866" s="116"/>
      <c r="L2866" s="62"/>
      <c r="M2866" s="62"/>
      <c r="N2866" s="83"/>
      <c r="O2866" s="83"/>
      <c r="P2866" s="62"/>
    </row>
    <row r="2867" spans="9:16" s="61" customFormat="1" hidden="1" x14ac:dyDescent="0.35">
      <c r="I2867" s="116"/>
      <c r="L2867" s="62"/>
      <c r="M2867" s="62"/>
      <c r="N2867" s="83"/>
      <c r="O2867" s="83"/>
      <c r="P2867" s="62"/>
    </row>
    <row r="2868" spans="9:16" s="61" customFormat="1" hidden="1" x14ac:dyDescent="0.35">
      <c r="I2868" s="116"/>
      <c r="L2868" s="62"/>
      <c r="M2868" s="62"/>
      <c r="N2868" s="83"/>
      <c r="O2868" s="83"/>
      <c r="P2868" s="62"/>
    </row>
    <row r="2869" spans="9:16" s="61" customFormat="1" hidden="1" x14ac:dyDescent="0.35">
      <c r="I2869" s="116"/>
      <c r="L2869" s="62"/>
      <c r="M2869" s="62"/>
      <c r="N2869" s="83"/>
      <c r="O2869" s="83"/>
      <c r="P2869" s="62"/>
    </row>
    <row r="2870" spans="9:16" s="61" customFormat="1" hidden="1" x14ac:dyDescent="0.35">
      <c r="I2870" s="116"/>
      <c r="L2870" s="62"/>
      <c r="M2870" s="62"/>
      <c r="N2870" s="83"/>
      <c r="O2870" s="83"/>
      <c r="P2870" s="62"/>
    </row>
    <row r="2871" spans="9:16" s="61" customFormat="1" hidden="1" x14ac:dyDescent="0.35">
      <c r="I2871" s="116"/>
      <c r="L2871" s="62"/>
      <c r="M2871" s="62"/>
      <c r="N2871" s="83"/>
      <c r="O2871" s="83"/>
      <c r="P2871" s="62"/>
    </row>
    <row r="2872" spans="9:16" s="61" customFormat="1" hidden="1" x14ac:dyDescent="0.35">
      <c r="I2872" s="116"/>
      <c r="L2872" s="62"/>
      <c r="M2872" s="62"/>
      <c r="N2872" s="83"/>
      <c r="O2872" s="83"/>
      <c r="P2872" s="62"/>
    </row>
    <row r="2873" spans="9:16" s="61" customFormat="1" hidden="1" x14ac:dyDescent="0.35">
      <c r="I2873" s="116"/>
      <c r="L2873" s="62"/>
      <c r="M2873" s="62"/>
      <c r="N2873" s="83"/>
      <c r="O2873" s="83"/>
      <c r="P2873" s="62"/>
    </row>
    <row r="2874" spans="9:16" s="61" customFormat="1" hidden="1" x14ac:dyDescent="0.35">
      <c r="I2874" s="116"/>
      <c r="L2874" s="62"/>
      <c r="M2874" s="62"/>
      <c r="N2874" s="83"/>
      <c r="O2874" s="83"/>
      <c r="P2874" s="62"/>
    </row>
    <row r="2875" spans="9:16" s="61" customFormat="1" hidden="1" x14ac:dyDescent="0.35">
      <c r="I2875" s="116"/>
      <c r="L2875" s="62"/>
      <c r="M2875" s="62"/>
      <c r="N2875" s="83"/>
      <c r="O2875" s="83"/>
      <c r="P2875" s="62"/>
    </row>
    <row r="2876" spans="9:16" s="61" customFormat="1" hidden="1" x14ac:dyDescent="0.35">
      <c r="I2876" s="116"/>
      <c r="L2876" s="62"/>
      <c r="M2876" s="62"/>
      <c r="N2876" s="83"/>
      <c r="O2876" s="83"/>
      <c r="P2876" s="62"/>
    </row>
    <row r="2877" spans="9:16" s="61" customFormat="1" hidden="1" x14ac:dyDescent="0.35">
      <c r="I2877" s="116"/>
      <c r="L2877" s="62"/>
      <c r="M2877" s="62"/>
      <c r="N2877" s="83"/>
      <c r="O2877" s="83"/>
      <c r="P2877" s="62"/>
    </row>
    <row r="2878" spans="9:16" s="61" customFormat="1" hidden="1" x14ac:dyDescent="0.35">
      <c r="I2878" s="116"/>
      <c r="L2878" s="62"/>
      <c r="M2878" s="62"/>
      <c r="N2878" s="83"/>
      <c r="O2878" s="83"/>
      <c r="P2878" s="62"/>
    </row>
    <row r="2879" spans="9:16" s="61" customFormat="1" hidden="1" x14ac:dyDescent="0.35">
      <c r="I2879" s="116"/>
      <c r="L2879" s="62"/>
      <c r="M2879" s="62"/>
      <c r="N2879" s="83"/>
      <c r="O2879" s="83"/>
      <c r="P2879" s="62"/>
    </row>
    <row r="2880" spans="9:16" s="61" customFormat="1" hidden="1" x14ac:dyDescent="0.35">
      <c r="I2880" s="116"/>
      <c r="L2880" s="62"/>
      <c r="M2880" s="62"/>
      <c r="N2880" s="83"/>
      <c r="O2880" s="83"/>
      <c r="P2880" s="62"/>
    </row>
    <row r="2881" spans="9:16" s="61" customFormat="1" hidden="1" x14ac:dyDescent="0.35">
      <c r="I2881" s="116"/>
      <c r="L2881" s="62"/>
      <c r="M2881" s="62"/>
      <c r="N2881" s="83"/>
      <c r="O2881" s="83"/>
      <c r="P2881" s="62"/>
    </row>
    <row r="2882" spans="9:16" s="61" customFormat="1" hidden="1" x14ac:dyDescent="0.35">
      <c r="I2882" s="116"/>
      <c r="L2882" s="62"/>
      <c r="M2882" s="62"/>
      <c r="N2882" s="83"/>
      <c r="O2882" s="83"/>
      <c r="P2882" s="62"/>
    </row>
    <row r="2883" spans="9:16" s="61" customFormat="1" hidden="1" x14ac:dyDescent="0.35">
      <c r="I2883" s="116"/>
      <c r="L2883" s="62"/>
      <c r="M2883" s="62"/>
      <c r="N2883" s="83"/>
      <c r="O2883" s="83"/>
      <c r="P2883" s="62"/>
    </row>
    <row r="2884" spans="9:16" s="61" customFormat="1" hidden="1" x14ac:dyDescent="0.35">
      <c r="I2884" s="116"/>
      <c r="L2884" s="62"/>
      <c r="M2884" s="62"/>
      <c r="N2884" s="83"/>
      <c r="O2884" s="83"/>
      <c r="P2884" s="62"/>
    </row>
    <row r="2885" spans="9:16" s="61" customFormat="1" hidden="1" x14ac:dyDescent="0.35">
      <c r="I2885" s="116"/>
      <c r="L2885" s="62"/>
      <c r="M2885" s="62"/>
      <c r="N2885" s="83"/>
      <c r="O2885" s="83"/>
      <c r="P2885" s="62"/>
    </row>
    <row r="2886" spans="9:16" s="61" customFormat="1" hidden="1" x14ac:dyDescent="0.35">
      <c r="I2886" s="116"/>
      <c r="L2886" s="62"/>
      <c r="M2886" s="62"/>
      <c r="N2886" s="83"/>
      <c r="O2886" s="83"/>
      <c r="P2886" s="62"/>
    </row>
    <row r="2887" spans="9:16" s="61" customFormat="1" hidden="1" x14ac:dyDescent="0.35">
      <c r="I2887" s="116"/>
      <c r="L2887" s="62"/>
      <c r="M2887" s="62"/>
      <c r="N2887" s="83"/>
      <c r="O2887" s="83"/>
      <c r="P2887" s="62"/>
    </row>
    <row r="2888" spans="9:16" s="61" customFormat="1" hidden="1" x14ac:dyDescent="0.35">
      <c r="I2888" s="116"/>
      <c r="L2888" s="62"/>
      <c r="M2888" s="62"/>
      <c r="N2888" s="83"/>
      <c r="O2888" s="83"/>
      <c r="P2888" s="62"/>
    </row>
    <row r="2889" spans="9:16" s="61" customFormat="1" hidden="1" x14ac:dyDescent="0.35">
      <c r="I2889" s="116"/>
      <c r="L2889" s="62"/>
      <c r="M2889" s="62"/>
      <c r="N2889" s="83"/>
      <c r="O2889" s="83"/>
      <c r="P2889" s="62"/>
    </row>
    <row r="2890" spans="9:16" s="61" customFormat="1" hidden="1" x14ac:dyDescent="0.35">
      <c r="I2890" s="116"/>
      <c r="L2890" s="62"/>
      <c r="M2890" s="62"/>
      <c r="N2890" s="83"/>
      <c r="O2890" s="83"/>
      <c r="P2890" s="62"/>
    </row>
    <row r="2891" spans="9:16" s="61" customFormat="1" hidden="1" x14ac:dyDescent="0.35">
      <c r="I2891" s="116"/>
      <c r="L2891" s="62"/>
      <c r="M2891" s="62"/>
      <c r="N2891" s="83"/>
      <c r="O2891" s="83"/>
      <c r="P2891" s="62"/>
    </row>
    <row r="2892" spans="9:16" s="61" customFormat="1" hidden="1" x14ac:dyDescent="0.35">
      <c r="I2892" s="116"/>
      <c r="L2892" s="62"/>
      <c r="M2892" s="62"/>
      <c r="N2892" s="83"/>
      <c r="O2892" s="83"/>
      <c r="P2892" s="62"/>
    </row>
    <row r="2893" spans="9:16" s="61" customFormat="1" hidden="1" x14ac:dyDescent="0.35">
      <c r="I2893" s="116"/>
      <c r="L2893" s="62"/>
      <c r="M2893" s="62"/>
      <c r="N2893" s="83"/>
      <c r="O2893" s="83"/>
      <c r="P2893" s="62"/>
    </row>
    <row r="2894" spans="9:16" s="61" customFormat="1" hidden="1" x14ac:dyDescent="0.35">
      <c r="I2894" s="116"/>
      <c r="L2894" s="62"/>
      <c r="M2894" s="62"/>
      <c r="N2894" s="83"/>
      <c r="O2894" s="83"/>
      <c r="P2894" s="62"/>
    </row>
    <row r="2895" spans="9:16" s="61" customFormat="1" hidden="1" x14ac:dyDescent="0.35">
      <c r="I2895" s="116"/>
      <c r="L2895" s="62"/>
      <c r="M2895" s="62"/>
      <c r="N2895" s="83"/>
      <c r="O2895" s="83"/>
      <c r="P2895" s="62"/>
    </row>
    <row r="2896" spans="9:16" s="61" customFormat="1" hidden="1" x14ac:dyDescent="0.35">
      <c r="I2896" s="116"/>
      <c r="L2896" s="62"/>
      <c r="M2896" s="62"/>
      <c r="N2896" s="83"/>
      <c r="O2896" s="83"/>
      <c r="P2896" s="62"/>
    </row>
    <row r="2897" spans="9:16" s="61" customFormat="1" hidden="1" x14ac:dyDescent="0.35">
      <c r="I2897" s="116"/>
      <c r="L2897" s="62"/>
      <c r="M2897" s="62"/>
      <c r="N2897" s="83"/>
      <c r="O2897" s="83"/>
      <c r="P2897" s="62"/>
    </row>
    <row r="2898" spans="9:16" s="61" customFormat="1" hidden="1" x14ac:dyDescent="0.35">
      <c r="I2898" s="116"/>
      <c r="L2898" s="62"/>
      <c r="M2898" s="62"/>
      <c r="N2898" s="83"/>
      <c r="O2898" s="83"/>
      <c r="P2898" s="62"/>
    </row>
    <row r="2899" spans="9:16" s="61" customFormat="1" hidden="1" x14ac:dyDescent="0.35">
      <c r="I2899" s="116"/>
      <c r="L2899" s="62"/>
      <c r="M2899" s="62"/>
      <c r="N2899" s="83"/>
      <c r="O2899" s="83"/>
      <c r="P2899" s="62"/>
    </row>
    <row r="2900" spans="9:16" s="61" customFormat="1" hidden="1" x14ac:dyDescent="0.35">
      <c r="I2900" s="116"/>
      <c r="L2900" s="62"/>
      <c r="M2900" s="62"/>
      <c r="N2900" s="83"/>
      <c r="O2900" s="83"/>
      <c r="P2900" s="62"/>
    </row>
    <row r="2901" spans="9:16" s="61" customFormat="1" hidden="1" x14ac:dyDescent="0.35">
      <c r="I2901" s="116"/>
      <c r="L2901" s="62"/>
      <c r="M2901" s="62"/>
      <c r="N2901" s="83"/>
      <c r="O2901" s="83"/>
      <c r="P2901" s="62"/>
    </row>
    <row r="2902" spans="9:16" s="61" customFormat="1" hidden="1" x14ac:dyDescent="0.35">
      <c r="I2902" s="116"/>
      <c r="L2902" s="62"/>
      <c r="M2902" s="62"/>
      <c r="N2902" s="83"/>
      <c r="O2902" s="83"/>
      <c r="P2902" s="62"/>
    </row>
    <row r="2903" spans="9:16" s="61" customFormat="1" hidden="1" x14ac:dyDescent="0.35">
      <c r="I2903" s="116"/>
      <c r="L2903" s="62"/>
      <c r="M2903" s="62"/>
      <c r="N2903" s="83"/>
      <c r="O2903" s="83"/>
      <c r="P2903" s="62"/>
    </row>
    <row r="2904" spans="9:16" s="61" customFormat="1" hidden="1" x14ac:dyDescent="0.35">
      <c r="I2904" s="116"/>
      <c r="L2904" s="62"/>
      <c r="M2904" s="62"/>
      <c r="N2904" s="83"/>
      <c r="O2904" s="83"/>
      <c r="P2904" s="62"/>
    </row>
    <row r="2905" spans="9:16" s="61" customFormat="1" hidden="1" x14ac:dyDescent="0.35">
      <c r="I2905" s="116"/>
      <c r="L2905" s="62"/>
      <c r="M2905" s="62"/>
      <c r="N2905" s="83"/>
      <c r="O2905" s="83"/>
      <c r="P2905" s="62"/>
    </row>
    <row r="2906" spans="9:16" s="61" customFormat="1" hidden="1" x14ac:dyDescent="0.35">
      <c r="I2906" s="116"/>
      <c r="L2906" s="62"/>
      <c r="M2906" s="62"/>
      <c r="N2906" s="83"/>
      <c r="O2906" s="83"/>
      <c r="P2906" s="62"/>
    </row>
    <row r="2907" spans="9:16" s="61" customFormat="1" hidden="1" x14ac:dyDescent="0.35">
      <c r="I2907" s="116"/>
      <c r="L2907" s="62"/>
      <c r="M2907" s="62"/>
      <c r="N2907" s="83"/>
      <c r="O2907" s="83"/>
      <c r="P2907" s="62"/>
    </row>
    <row r="2908" spans="9:16" s="61" customFormat="1" hidden="1" x14ac:dyDescent="0.35">
      <c r="I2908" s="116"/>
      <c r="L2908" s="62"/>
      <c r="M2908" s="62"/>
      <c r="N2908" s="83"/>
      <c r="O2908" s="83"/>
      <c r="P2908" s="62"/>
    </row>
    <row r="2909" spans="9:16" s="61" customFormat="1" hidden="1" x14ac:dyDescent="0.35">
      <c r="I2909" s="116"/>
      <c r="L2909" s="62"/>
      <c r="M2909" s="62"/>
      <c r="N2909" s="83"/>
      <c r="O2909" s="83"/>
      <c r="P2909" s="62"/>
    </row>
    <row r="2910" spans="9:16" s="61" customFormat="1" hidden="1" x14ac:dyDescent="0.35">
      <c r="I2910" s="116"/>
      <c r="L2910" s="62"/>
      <c r="M2910" s="62"/>
      <c r="N2910" s="83"/>
      <c r="O2910" s="83"/>
      <c r="P2910" s="62"/>
    </row>
    <row r="2911" spans="9:16" s="61" customFormat="1" hidden="1" x14ac:dyDescent="0.35">
      <c r="I2911" s="116"/>
      <c r="L2911" s="62"/>
      <c r="M2911" s="62"/>
      <c r="N2911" s="83"/>
      <c r="O2911" s="83"/>
      <c r="P2911" s="62"/>
    </row>
    <row r="2912" spans="9:16" s="61" customFormat="1" hidden="1" x14ac:dyDescent="0.35">
      <c r="I2912" s="116"/>
      <c r="L2912" s="62"/>
      <c r="M2912" s="62"/>
      <c r="N2912" s="83"/>
      <c r="O2912" s="83"/>
      <c r="P2912" s="62"/>
    </row>
    <row r="2913" spans="9:16" s="61" customFormat="1" hidden="1" x14ac:dyDescent="0.35">
      <c r="I2913" s="116"/>
      <c r="L2913" s="62"/>
      <c r="M2913" s="62"/>
      <c r="N2913" s="83"/>
      <c r="O2913" s="83"/>
      <c r="P2913" s="62"/>
    </row>
    <row r="2914" spans="9:16" s="61" customFormat="1" hidden="1" x14ac:dyDescent="0.35">
      <c r="I2914" s="116"/>
      <c r="L2914" s="62"/>
      <c r="M2914" s="62"/>
      <c r="N2914" s="83"/>
      <c r="O2914" s="83"/>
      <c r="P2914" s="62"/>
    </row>
    <row r="2915" spans="9:16" s="61" customFormat="1" hidden="1" x14ac:dyDescent="0.35">
      <c r="I2915" s="116"/>
      <c r="L2915" s="62"/>
      <c r="M2915" s="62"/>
      <c r="N2915" s="83"/>
      <c r="O2915" s="83"/>
      <c r="P2915" s="62"/>
    </row>
    <row r="2916" spans="9:16" s="61" customFormat="1" hidden="1" x14ac:dyDescent="0.35">
      <c r="I2916" s="116"/>
      <c r="L2916" s="62"/>
      <c r="M2916" s="62"/>
      <c r="N2916" s="83"/>
      <c r="O2916" s="83"/>
      <c r="P2916" s="62"/>
    </row>
    <row r="2917" spans="9:16" s="61" customFormat="1" hidden="1" x14ac:dyDescent="0.35">
      <c r="I2917" s="116"/>
      <c r="L2917" s="62"/>
      <c r="M2917" s="62"/>
      <c r="N2917" s="83"/>
      <c r="O2917" s="83"/>
      <c r="P2917" s="62"/>
    </row>
    <row r="2918" spans="9:16" s="61" customFormat="1" hidden="1" x14ac:dyDescent="0.35">
      <c r="I2918" s="116"/>
      <c r="L2918" s="62"/>
      <c r="M2918" s="62"/>
      <c r="N2918" s="83"/>
      <c r="O2918" s="83"/>
      <c r="P2918" s="62"/>
    </row>
    <row r="2919" spans="9:16" s="61" customFormat="1" hidden="1" x14ac:dyDescent="0.35">
      <c r="I2919" s="116"/>
      <c r="L2919" s="62"/>
      <c r="M2919" s="62"/>
      <c r="N2919" s="83"/>
      <c r="O2919" s="83"/>
      <c r="P2919" s="62"/>
    </row>
    <row r="2920" spans="9:16" s="61" customFormat="1" hidden="1" x14ac:dyDescent="0.35">
      <c r="I2920" s="116"/>
      <c r="L2920" s="62"/>
      <c r="M2920" s="62"/>
      <c r="N2920" s="83"/>
      <c r="O2920" s="83"/>
      <c r="P2920" s="62"/>
    </row>
    <row r="2921" spans="9:16" s="61" customFormat="1" hidden="1" x14ac:dyDescent="0.35">
      <c r="I2921" s="116"/>
      <c r="L2921" s="62"/>
      <c r="M2921" s="62"/>
      <c r="N2921" s="83"/>
      <c r="O2921" s="83"/>
      <c r="P2921" s="62"/>
    </row>
    <row r="2922" spans="9:16" s="61" customFormat="1" hidden="1" x14ac:dyDescent="0.35">
      <c r="I2922" s="116"/>
      <c r="L2922" s="62"/>
      <c r="M2922" s="62"/>
      <c r="N2922" s="83"/>
      <c r="O2922" s="83"/>
      <c r="P2922" s="62"/>
    </row>
    <row r="2923" spans="9:16" s="61" customFormat="1" hidden="1" x14ac:dyDescent="0.35">
      <c r="I2923" s="116"/>
      <c r="L2923" s="62"/>
      <c r="M2923" s="62"/>
      <c r="N2923" s="83"/>
      <c r="O2923" s="83"/>
      <c r="P2923" s="62"/>
    </row>
    <row r="2924" spans="9:16" s="61" customFormat="1" hidden="1" x14ac:dyDescent="0.35">
      <c r="I2924" s="116"/>
      <c r="L2924" s="62"/>
      <c r="M2924" s="62"/>
      <c r="N2924" s="83"/>
      <c r="O2924" s="83"/>
      <c r="P2924" s="62"/>
    </row>
    <row r="2925" spans="9:16" s="61" customFormat="1" hidden="1" x14ac:dyDescent="0.35">
      <c r="I2925" s="116"/>
      <c r="L2925" s="62"/>
      <c r="M2925" s="62"/>
      <c r="N2925" s="83"/>
      <c r="O2925" s="83"/>
      <c r="P2925" s="62"/>
    </row>
    <row r="2926" spans="9:16" s="61" customFormat="1" hidden="1" x14ac:dyDescent="0.35">
      <c r="I2926" s="116"/>
      <c r="L2926" s="62"/>
      <c r="M2926" s="62"/>
      <c r="N2926" s="83"/>
      <c r="O2926" s="83"/>
      <c r="P2926" s="62"/>
    </row>
    <row r="2927" spans="9:16" s="61" customFormat="1" hidden="1" x14ac:dyDescent="0.35">
      <c r="I2927" s="116"/>
      <c r="L2927" s="62"/>
      <c r="M2927" s="62"/>
      <c r="N2927" s="83"/>
      <c r="O2927" s="83"/>
      <c r="P2927" s="62"/>
    </row>
    <row r="2928" spans="9:16" s="61" customFormat="1" hidden="1" x14ac:dyDescent="0.35">
      <c r="I2928" s="116"/>
      <c r="L2928" s="62"/>
      <c r="M2928" s="62"/>
      <c r="N2928" s="83"/>
      <c r="O2928" s="83"/>
      <c r="P2928" s="62"/>
    </row>
    <row r="2929" spans="9:16" s="61" customFormat="1" hidden="1" x14ac:dyDescent="0.35">
      <c r="I2929" s="116"/>
      <c r="L2929" s="62"/>
      <c r="M2929" s="62"/>
      <c r="N2929" s="83"/>
      <c r="O2929" s="83"/>
      <c r="P2929" s="62"/>
    </row>
    <row r="2930" spans="9:16" s="61" customFormat="1" hidden="1" x14ac:dyDescent="0.35">
      <c r="I2930" s="116"/>
      <c r="L2930" s="62"/>
      <c r="M2930" s="62"/>
      <c r="N2930" s="83"/>
      <c r="O2930" s="83"/>
      <c r="P2930" s="62"/>
    </row>
    <row r="2931" spans="9:16" s="61" customFormat="1" hidden="1" x14ac:dyDescent="0.35">
      <c r="I2931" s="116"/>
      <c r="L2931" s="62"/>
      <c r="M2931" s="62"/>
      <c r="N2931" s="83"/>
      <c r="O2931" s="83"/>
      <c r="P2931" s="62"/>
    </row>
    <row r="2932" spans="9:16" s="61" customFormat="1" hidden="1" x14ac:dyDescent="0.35">
      <c r="I2932" s="116"/>
      <c r="L2932" s="62"/>
      <c r="M2932" s="62"/>
      <c r="N2932" s="83"/>
      <c r="O2932" s="83"/>
      <c r="P2932" s="62"/>
    </row>
    <row r="2933" spans="9:16" s="61" customFormat="1" hidden="1" x14ac:dyDescent="0.35">
      <c r="I2933" s="116"/>
      <c r="L2933" s="62"/>
      <c r="M2933" s="62"/>
      <c r="N2933" s="83"/>
      <c r="O2933" s="83"/>
      <c r="P2933" s="62"/>
    </row>
    <row r="2934" spans="9:16" s="61" customFormat="1" hidden="1" x14ac:dyDescent="0.35">
      <c r="I2934" s="116"/>
      <c r="L2934" s="62"/>
      <c r="M2934" s="62"/>
      <c r="N2934" s="83"/>
      <c r="O2934" s="83"/>
      <c r="P2934" s="62"/>
    </row>
    <row r="2935" spans="9:16" s="61" customFormat="1" hidden="1" x14ac:dyDescent="0.35">
      <c r="I2935" s="116"/>
      <c r="L2935" s="62"/>
      <c r="M2935" s="62"/>
      <c r="N2935" s="83"/>
      <c r="O2935" s="83"/>
      <c r="P2935" s="62"/>
    </row>
    <row r="2936" spans="9:16" s="61" customFormat="1" hidden="1" x14ac:dyDescent="0.35">
      <c r="I2936" s="116"/>
      <c r="L2936" s="62"/>
      <c r="M2936" s="62"/>
      <c r="N2936" s="83"/>
      <c r="O2936" s="83"/>
      <c r="P2936" s="62"/>
    </row>
    <row r="2937" spans="9:16" s="61" customFormat="1" hidden="1" x14ac:dyDescent="0.35">
      <c r="I2937" s="116"/>
      <c r="L2937" s="62"/>
      <c r="M2937" s="62"/>
      <c r="N2937" s="83"/>
      <c r="O2937" s="83"/>
      <c r="P2937" s="62"/>
    </row>
    <row r="2938" spans="9:16" s="61" customFormat="1" hidden="1" x14ac:dyDescent="0.35">
      <c r="I2938" s="116"/>
      <c r="L2938" s="62"/>
      <c r="M2938" s="62"/>
      <c r="N2938" s="83"/>
      <c r="O2938" s="83"/>
      <c r="P2938" s="62"/>
    </row>
    <row r="2939" spans="9:16" s="61" customFormat="1" hidden="1" x14ac:dyDescent="0.35">
      <c r="I2939" s="116"/>
      <c r="L2939" s="62"/>
      <c r="M2939" s="62"/>
      <c r="N2939" s="83"/>
      <c r="O2939" s="83"/>
      <c r="P2939" s="62"/>
    </row>
    <row r="2940" spans="9:16" s="61" customFormat="1" hidden="1" x14ac:dyDescent="0.35">
      <c r="I2940" s="116"/>
      <c r="L2940" s="62"/>
      <c r="M2940" s="62"/>
      <c r="N2940" s="83"/>
      <c r="O2940" s="83"/>
      <c r="P2940" s="62"/>
    </row>
    <row r="2941" spans="9:16" s="61" customFormat="1" hidden="1" x14ac:dyDescent="0.35">
      <c r="I2941" s="116"/>
      <c r="L2941" s="62"/>
      <c r="M2941" s="62"/>
      <c r="N2941" s="83"/>
      <c r="O2941" s="83"/>
      <c r="P2941" s="62"/>
    </row>
    <row r="2942" spans="9:16" s="61" customFormat="1" hidden="1" x14ac:dyDescent="0.35">
      <c r="I2942" s="116"/>
      <c r="L2942" s="62"/>
      <c r="M2942" s="62"/>
      <c r="N2942" s="83"/>
      <c r="O2942" s="83"/>
      <c r="P2942" s="62"/>
    </row>
    <row r="2943" spans="9:16" s="61" customFormat="1" hidden="1" x14ac:dyDescent="0.35">
      <c r="I2943" s="116"/>
      <c r="L2943" s="62"/>
      <c r="M2943" s="62"/>
      <c r="N2943" s="83"/>
      <c r="O2943" s="83"/>
      <c r="P2943" s="62"/>
    </row>
    <row r="2944" spans="9:16" s="61" customFormat="1" hidden="1" x14ac:dyDescent="0.35">
      <c r="I2944" s="116"/>
      <c r="L2944" s="62"/>
      <c r="M2944" s="62"/>
      <c r="N2944" s="83"/>
      <c r="O2944" s="83"/>
      <c r="P2944" s="62"/>
    </row>
    <row r="2945" spans="9:16" s="61" customFormat="1" hidden="1" x14ac:dyDescent="0.35">
      <c r="I2945" s="116"/>
      <c r="L2945" s="62"/>
      <c r="M2945" s="62"/>
      <c r="N2945" s="83"/>
      <c r="O2945" s="83"/>
      <c r="P2945" s="62"/>
    </row>
    <row r="2946" spans="9:16" s="61" customFormat="1" hidden="1" x14ac:dyDescent="0.35">
      <c r="I2946" s="116"/>
      <c r="L2946" s="62"/>
      <c r="M2946" s="62"/>
      <c r="N2946" s="83"/>
      <c r="O2946" s="83"/>
      <c r="P2946" s="62"/>
    </row>
    <row r="2947" spans="9:16" s="61" customFormat="1" hidden="1" x14ac:dyDescent="0.35">
      <c r="I2947" s="116"/>
      <c r="L2947" s="62"/>
      <c r="M2947" s="62"/>
      <c r="N2947" s="83"/>
      <c r="O2947" s="83"/>
      <c r="P2947" s="62"/>
    </row>
    <row r="2948" spans="9:16" s="61" customFormat="1" hidden="1" x14ac:dyDescent="0.35">
      <c r="I2948" s="116"/>
      <c r="L2948" s="62"/>
      <c r="M2948" s="62"/>
      <c r="N2948" s="83"/>
      <c r="O2948" s="83"/>
      <c r="P2948" s="62"/>
    </row>
    <row r="2949" spans="9:16" s="61" customFormat="1" hidden="1" x14ac:dyDescent="0.35">
      <c r="I2949" s="116"/>
      <c r="L2949" s="62"/>
      <c r="M2949" s="62"/>
      <c r="N2949" s="83"/>
      <c r="O2949" s="83"/>
      <c r="P2949" s="62"/>
    </row>
    <row r="2950" spans="9:16" s="61" customFormat="1" hidden="1" x14ac:dyDescent="0.35">
      <c r="I2950" s="116"/>
      <c r="L2950" s="62"/>
      <c r="M2950" s="62"/>
      <c r="N2950" s="83"/>
      <c r="O2950" s="83"/>
      <c r="P2950" s="62"/>
    </row>
    <row r="2951" spans="9:16" s="61" customFormat="1" hidden="1" x14ac:dyDescent="0.35">
      <c r="I2951" s="116"/>
      <c r="L2951" s="62"/>
      <c r="M2951" s="62"/>
      <c r="N2951" s="83"/>
      <c r="O2951" s="83"/>
      <c r="P2951" s="62"/>
    </row>
    <row r="2952" spans="9:16" s="61" customFormat="1" hidden="1" x14ac:dyDescent="0.35">
      <c r="I2952" s="116"/>
      <c r="L2952" s="62"/>
      <c r="M2952" s="62"/>
      <c r="N2952" s="83"/>
      <c r="O2952" s="83"/>
      <c r="P2952" s="62"/>
    </row>
    <row r="2953" spans="9:16" s="61" customFormat="1" hidden="1" x14ac:dyDescent="0.35">
      <c r="I2953" s="116"/>
      <c r="L2953" s="62"/>
      <c r="M2953" s="62"/>
      <c r="N2953" s="83"/>
      <c r="O2953" s="83"/>
      <c r="P2953" s="62"/>
    </row>
    <row r="2954" spans="9:16" s="61" customFormat="1" hidden="1" x14ac:dyDescent="0.35">
      <c r="I2954" s="116"/>
      <c r="L2954" s="62"/>
      <c r="M2954" s="62"/>
      <c r="N2954" s="83"/>
      <c r="O2954" s="83"/>
      <c r="P2954" s="62"/>
    </row>
    <row r="2955" spans="9:16" s="61" customFormat="1" hidden="1" x14ac:dyDescent="0.35">
      <c r="I2955" s="116"/>
      <c r="L2955" s="62"/>
      <c r="M2955" s="62"/>
      <c r="N2955" s="83"/>
      <c r="O2955" s="83"/>
      <c r="P2955" s="62"/>
    </row>
    <row r="2956" spans="9:16" s="61" customFormat="1" hidden="1" x14ac:dyDescent="0.35">
      <c r="I2956" s="116"/>
      <c r="L2956" s="62"/>
      <c r="M2956" s="62"/>
      <c r="N2956" s="83"/>
      <c r="O2956" s="83"/>
      <c r="P2956" s="62"/>
    </row>
    <row r="2957" spans="9:16" s="61" customFormat="1" hidden="1" x14ac:dyDescent="0.35">
      <c r="I2957" s="116"/>
      <c r="L2957" s="62"/>
      <c r="M2957" s="62"/>
      <c r="N2957" s="83"/>
      <c r="O2957" s="83"/>
      <c r="P2957" s="62"/>
    </row>
    <row r="2958" spans="9:16" s="61" customFormat="1" hidden="1" x14ac:dyDescent="0.35">
      <c r="I2958" s="116"/>
      <c r="L2958" s="62"/>
      <c r="M2958" s="62"/>
      <c r="N2958" s="83"/>
      <c r="O2958" s="83"/>
      <c r="P2958" s="62"/>
    </row>
    <row r="2959" spans="9:16" s="61" customFormat="1" hidden="1" x14ac:dyDescent="0.35">
      <c r="I2959" s="116"/>
      <c r="L2959" s="62"/>
      <c r="M2959" s="62"/>
      <c r="N2959" s="83"/>
      <c r="O2959" s="83"/>
      <c r="P2959" s="62"/>
    </row>
    <row r="2960" spans="9:16" s="61" customFormat="1" hidden="1" x14ac:dyDescent="0.35">
      <c r="I2960" s="116"/>
      <c r="L2960" s="62"/>
      <c r="M2960" s="62"/>
      <c r="N2960" s="83"/>
      <c r="O2960" s="83"/>
      <c r="P2960" s="62"/>
    </row>
    <row r="2961" spans="9:16" s="61" customFormat="1" hidden="1" x14ac:dyDescent="0.35">
      <c r="I2961" s="116"/>
      <c r="L2961" s="62"/>
      <c r="M2961" s="62"/>
      <c r="N2961" s="83"/>
      <c r="O2961" s="83"/>
      <c r="P2961" s="62"/>
    </row>
    <row r="2962" spans="9:16" s="61" customFormat="1" hidden="1" x14ac:dyDescent="0.35">
      <c r="I2962" s="116"/>
      <c r="L2962" s="62"/>
      <c r="M2962" s="62"/>
      <c r="N2962" s="83"/>
      <c r="O2962" s="83"/>
      <c r="P2962" s="62"/>
    </row>
    <row r="2963" spans="9:16" s="61" customFormat="1" hidden="1" x14ac:dyDescent="0.35">
      <c r="I2963" s="116"/>
      <c r="L2963" s="62"/>
      <c r="M2963" s="62"/>
      <c r="N2963" s="83"/>
      <c r="O2963" s="83"/>
      <c r="P2963" s="62"/>
    </row>
    <row r="2964" spans="9:16" s="61" customFormat="1" hidden="1" x14ac:dyDescent="0.35">
      <c r="I2964" s="116"/>
      <c r="L2964" s="62"/>
      <c r="M2964" s="62"/>
      <c r="N2964" s="83"/>
      <c r="O2964" s="83"/>
      <c r="P2964" s="62"/>
    </row>
    <row r="2965" spans="9:16" s="61" customFormat="1" hidden="1" x14ac:dyDescent="0.35">
      <c r="I2965" s="116"/>
      <c r="L2965" s="62"/>
      <c r="M2965" s="62"/>
      <c r="N2965" s="83"/>
      <c r="O2965" s="83"/>
      <c r="P2965" s="62"/>
    </row>
    <row r="2966" spans="9:16" s="61" customFormat="1" hidden="1" x14ac:dyDescent="0.35">
      <c r="I2966" s="116"/>
      <c r="L2966" s="62"/>
      <c r="M2966" s="62"/>
      <c r="N2966" s="83"/>
      <c r="O2966" s="83"/>
      <c r="P2966" s="62"/>
    </row>
    <row r="2967" spans="9:16" s="61" customFormat="1" hidden="1" x14ac:dyDescent="0.35">
      <c r="I2967" s="116"/>
      <c r="L2967" s="62"/>
      <c r="M2967" s="62"/>
      <c r="N2967" s="83"/>
      <c r="O2967" s="83"/>
      <c r="P2967" s="62"/>
    </row>
    <row r="2968" spans="9:16" s="61" customFormat="1" hidden="1" x14ac:dyDescent="0.35">
      <c r="I2968" s="116"/>
      <c r="L2968" s="62"/>
      <c r="M2968" s="62"/>
      <c r="N2968" s="83"/>
      <c r="O2968" s="83"/>
      <c r="P2968" s="62"/>
    </row>
    <row r="2969" spans="9:16" s="61" customFormat="1" hidden="1" x14ac:dyDescent="0.35">
      <c r="I2969" s="116"/>
      <c r="L2969" s="62"/>
      <c r="M2969" s="62"/>
      <c r="N2969" s="83"/>
      <c r="O2969" s="83"/>
      <c r="P2969" s="62"/>
    </row>
    <row r="2970" spans="9:16" s="61" customFormat="1" hidden="1" x14ac:dyDescent="0.35">
      <c r="I2970" s="116"/>
      <c r="L2970" s="62"/>
      <c r="M2970" s="62"/>
      <c r="N2970" s="83"/>
      <c r="O2970" s="83"/>
      <c r="P2970" s="62"/>
    </row>
    <row r="2971" spans="9:16" s="61" customFormat="1" hidden="1" x14ac:dyDescent="0.35">
      <c r="I2971" s="116"/>
      <c r="L2971" s="62"/>
      <c r="M2971" s="62"/>
      <c r="N2971" s="83"/>
      <c r="O2971" s="83"/>
      <c r="P2971" s="62"/>
    </row>
    <row r="2972" spans="9:16" s="61" customFormat="1" hidden="1" x14ac:dyDescent="0.35">
      <c r="I2972" s="116"/>
      <c r="L2972" s="62"/>
      <c r="M2972" s="62"/>
      <c r="N2972" s="83"/>
      <c r="O2972" s="83"/>
      <c r="P2972" s="62"/>
    </row>
    <row r="2973" spans="9:16" s="61" customFormat="1" hidden="1" x14ac:dyDescent="0.35">
      <c r="I2973" s="116"/>
      <c r="L2973" s="62"/>
      <c r="M2973" s="62"/>
      <c r="N2973" s="83"/>
      <c r="O2973" s="83"/>
      <c r="P2973" s="62"/>
    </row>
    <row r="2974" spans="9:16" s="61" customFormat="1" hidden="1" x14ac:dyDescent="0.35">
      <c r="I2974" s="116"/>
      <c r="L2974" s="62"/>
      <c r="M2974" s="62"/>
      <c r="N2974" s="83"/>
      <c r="O2974" s="83"/>
      <c r="P2974" s="62"/>
    </row>
    <row r="2975" spans="9:16" s="61" customFormat="1" hidden="1" x14ac:dyDescent="0.35">
      <c r="I2975" s="116"/>
      <c r="L2975" s="62"/>
      <c r="M2975" s="62"/>
      <c r="N2975" s="83"/>
      <c r="O2975" s="83"/>
      <c r="P2975" s="62"/>
    </row>
    <row r="2976" spans="9:16" s="61" customFormat="1" hidden="1" x14ac:dyDescent="0.35">
      <c r="I2976" s="116"/>
      <c r="L2976" s="62"/>
      <c r="M2976" s="62"/>
      <c r="N2976" s="83"/>
      <c r="O2976" s="83"/>
      <c r="P2976" s="62"/>
    </row>
    <row r="2977" spans="9:16" s="61" customFormat="1" hidden="1" x14ac:dyDescent="0.35">
      <c r="I2977" s="116"/>
      <c r="L2977" s="62"/>
      <c r="M2977" s="62"/>
      <c r="N2977" s="83"/>
      <c r="O2977" s="83"/>
      <c r="P2977" s="62"/>
    </row>
    <row r="2978" spans="9:16" s="61" customFormat="1" hidden="1" x14ac:dyDescent="0.35">
      <c r="I2978" s="116"/>
      <c r="L2978" s="62"/>
      <c r="M2978" s="62"/>
      <c r="N2978" s="83"/>
      <c r="O2978" s="83"/>
      <c r="P2978" s="62"/>
    </row>
    <row r="2979" spans="9:16" s="61" customFormat="1" hidden="1" x14ac:dyDescent="0.35">
      <c r="I2979" s="116"/>
      <c r="L2979" s="62"/>
      <c r="M2979" s="62"/>
      <c r="N2979" s="83"/>
      <c r="O2979" s="83"/>
      <c r="P2979" s="62"/>
    </row>
    <row r="2980" spans="9:16" s="61" customFormat="1" hidden="1" x14ac:dyDescent="0.35">
      <c r="I2980" s="116"/>
      <c r="L2980" s="62"/>
      <c r="M2980" s="62"/>
      <c r="N2980" s="83"/>
      <c r="O2980" s="83"/>
      <c r="P2980" s="62"/>
    </row>
    <row r="2981" spans="9:16" s="61" customFormat="1" hidden="1" x14ac:dyDescent="0.35">
      <c r="I2981" s="116"/>
      <c r="L2981" s="62"/>
      <c r="M2981" s="62"/>
      <c r="N2981" s="83"/>
      <c r="O2981" s="83"/>
      <c r="P2981" s="62"/>
    </row>
    <row r="2982" spans="9:16" s="61" customFormat="1" hidden="1" x14ac:dyDescent="0.35">
      <c r="I2982" s="116"/>
      <c r="L2982" s="62"/>
      <c r="M2982" s="62"/>
      <c r="N2982" s="83"/>
      <c r="O2982" s="83"/>
      <c r="P2982" s="62"/>
    </row>
    <row r="2983" spans="9:16" s="61" customFormat="1" hidden="1" x14ac:dyDescent="0.35">
      <c r="I2983" s="116"/>
      <c r="L2983" s="62"/>
      <c r="M2983" s="62"/>
      <c r="N2983" s="83"/>
      <c r="O2983" s="83"/>
      <c r="P2983" s="62"/>
    </row>
    <row r="2984" spans="9:16" s="61" customFormat="1" hidden="1" x14ac:dyDescent="0.35">
      <c r="I2984" s="116"/>
      <c r="L2984" s="62"/>
      <c r="M2984" s="62"/>
      <c r="N2984" s="83"/>
      <c r="O2984" s="83"/>
      <c r="P2984" s="62"/>
    </row>
    <row r="2985" spans="9:16" s="61" customFormat="1" hidden="1" x14ac:dyDescent="0.35">
      <c r="I2985" s="116"/>
      <c r="L2985" s="62"/>
      <c r="M2985" s="62"/>
      <c r="N2985" s="83"/>
      <c r="O2985" s="83"/>
      <c r="P2985" s="62"/>
    </row>
    <row r="2986" spans="9:16" s="61" customFormat="1" hidden="1" x14ac:dyDescent="0.35">
      <c r="I2986" s="116"/>
      <c r="L2986" s="62"/>
      <c r="M2986" s="62"/>
      <c r="N2986" s="83"/>
      <c r="O2986" s="83"/>
      <c r="P2986" s="62"/>
    </row>
    <row r="2987" spans="9:16" s="61" customFormat="1" hidden="1" x14ac:dyDescent="0.35">
      <c r="I2987" s="116"/>
      <c r="L2987" s="62"/>
      <c r="M2987" s="62"/>
      <c r="N2987" s="83"/>
      <c r="O2987" s="83"/>
      <c r="P2987" s="62"/>
    </row>
    <row r="2988" spans="9:16" s="61" customFormat="1" hidden="1" x14ac:dyDescent="0.35">
      <c r="I2988" s="116"/>
      <c r="L2988" s="62"/>
      <c r="M2988" s="62"/>
      <c r="N2988" s="83"/>
      <c r="O2988" s="83"/>
      <c r="P2988" s="62"/>
    </row>
    <row r="2989" spans="9:16" s="61" customFormat="1" hidden="1" x14ac:dyDescent="0.35">
      <c r="I2989" s="116"/>
      <c r="L2989" s="62"/>
      <c r="M2989" s="62"/>
      <c r="N2989" s="83"/>
      <c r="O2989" s="83"/>
      <c r="P2989" s="62"/>
    </row>
    <row r="2990" spans="9:16" s="61" customFormat="1" hidden="1" x14ac:dyDescent="0.35">
      <c r="I2990" s="116"/>
      <c r="L2990" s="62"/>
      <c r="M2990" s="62"/>
      <c r="N2990" s="83"/>
      <c r="O2990" s="83"/>
      <c r="P2990" s="62"/>
    </row>
    <row r="2991" spans="9:16" s="61" customFormat="1" hidden="1" x14ac:dyDescent="0.35">
      <c r="I2991" s="116"/>
      <c r="L2991" s="62"/>
      <c r="M2991" s="62"/>
      <c r="N2991" s="83"/>
      <c r="O2991" s="83"/>
      <c r="P2991" s="62"/>
    </row>
    <row r="2992" spans="9:16" s="61" customFormat="1" hidden="1" x14ac:dyDescent="0.35">
      <c r="I2992" s="116"/>
      <c r="L2992" s="62"/>
      <c r="M2992" s="62"/>
      <c r="N2992" s="83"/>
      <c r="O2992" s="83"/>
      <c r="P2992" s="62"/>
    </row>
    <row r="2993" spans="9:16" s="61" customFormat="1" hidden="1" x14ac:dyDescent="0.35">
      <c r="I2993" s="116"/>
      <c r="L2993" s="62"/>
      <c r="M2993" s="62"/>
      <c r="N2993" s="83"/>
      <c r="O2993" s="83"/>
      <c r="P2993" s="62"/>
    </row>
    <row r="2994" spans="9:16" s="61" customFormat="1" hidden="1" x14ac:dyDescent="0.35">
      <c r="I2994" s="116"/>
      <c r="L2994" s="62"/>
      <c r="M2994" s="62"/>
      <c r="N2994" s="83"/>
      <c r="O2994" s="83"/>
      <c r="P2994" s="62"/>
    </row>
    <row r="2995" spans="9:16" s="61" customFormat="1" hidden="1" x14ac:dyDescent="0.35">
      <c r="I2995" s="116"/>
      <c r="L2995" s="62"/>
      <c r="M2995" s="62"/>
      <c r="N2995" s="83"/>
      <c r="O2995" s="83"/>
      <c r="P2995" s="62"/>
    </row>
    <row r="2996" spans="9:16" s="61" customFormat="1" hidden="1" x14ac:dyDescent="0.35">
      <c r="I2996" s="116"/>
      <c r="L2996" s="62"/>
      <c r="M2996" s="62"/>
      <c r="N2996" s="83"/>
      <c r="O2996" s="83"/>
      <c r="P2996" s="62"/>
    </row>
    <row r="2997" spans="9:16" s="61" customFormat="1" hidden="1" x14ac:dyDescent="0.35">
      <c r="I2997" s="116"/>
      <c r="L2997" s="62"/>
      <c r="M2997" s="62"/>
      <c r="N2997" s="83"/>
      <c r="O2997" s="83"/>
      <c r="P2997" s="62"/>
    </row>
    <row r="2998" spans="9:16" s="61" customFormat="1" hidden="1" x14ac:dyDescent="0.35">
      <c r="I2998" s="116"/>
      <c r="L2998" s="62"/>
      <c r="M2998" s="62"/>
      <c r="N2998" s="83"/>
      <c r="O2998" s="83"/>
      <c r="P2998" s="62"/>
    </row>
    <row r="2999" spans="9:16" s="61" customFormat="1" hidden="1" x14ac:dyDescent="0.35">
      <c r="I2999" s="116"/>
      <c r="L2999" s="62"/>
      <c r="M2999" s="62"/>
      <c r="N2999" s="83"/>
      <c r="O2999" s="83"/>
      <c r="P2999" s="62"/>
    </row>
    <row r="3000" spans="9:16" s="61" customFormat="1" hidden="1" x14ac:dyDescent="0.35">
      <c r="I3000" s="116"/>
      <c r="L3000" s="62"/>
      <c r="M3000" s="62"/>
      <c r="N3000" s="83"/>
      <c r="O3000" s="83"/>
      <c r="P3000" s="62"/>
    </row>
    <row r="3001" spans="9:16" s="61" customFormat="1" hidden="1" x14ac:dyDescent="0.35">
      <c r="I3001" s="116"/>
      <c r="L3001" s="62"/>
      <c r="M3001" s="62"/>
      <c r="N3001" s="83"/>
      <c r="O3001" s="83"/>
      <c r="P3001" s="62"/>
    </row>
    <row r="3002" spans="9:16" s="61" customFormat="1" hidden="1" x14ac:dyDescent="0.35">
      <c r="I3002" s="116"/>
      <c r="L3002" s="62"/>
      <c r="M3002" s="62"/>
      <c r="N3002" s="83"/>
      <c r="O3002" s="83"/>
      <c r="P3002" s="62"/>
    </row>
    <row r="3003" spans="9:16" s="61" customFormat="1" hidden="1" x14ac:dyDescent="0.35">
      <c r="I3003" s="116"/>
      <c r="L3003" s="62"/>
      <c r="M3003" s="62"/>
      <c r="N3003" s="83"/>
      <c r="O3003" s="83"/>
      <c r="P3003" s="62"/>
    </row>
    <row r="3004" spans="9:16" s="61" customFormat="1" hidden="1" x14ac:dyDescent="0.35">
      <c r="I3004" s="116"/>
      <c r="L3004" s="62"/>
      <c r="M3004" s="62"/>
      <c r="N3004" s="83"/>
      <c r="O3004" s="83"/>
      <c r="P3004" s="62"/>
    </row>
    <row r="3005" spans="9:16" s="61" customFormat="1" hidden="1" x14ac:dyDescent="0.35">
      <c r="I3005" s="116"/>
      <c r="L3005" s="62"/>
      <c r="M3005" s="62"/>
      <c r="N3005" s="83"/>
      <c r="O3005" s="83"/>
      <c r="P3005" s="62"/>
    </row>
    <row r="3006" spans="9:16" s="61" customFormat="1" hidden="1" x14ac:dyDescent="0.35">
      <c r="I3006" s="116"/>
      <c r="L3006" s="62"/>
      <c r="M3006" s="62"/>
      <c r="N3006" s="83"/>
      <c r="O3006" s="83"/>
      <c r="P3006" s="62"/>
    </row>
    <row r="3007" spans="9:16" s="61" customFormat="1" hidden="1" x14ac:dyDescent="0.35">
      <c r="I3007" s="116"/>
      <c r="L3007" s="62"/>
      <c r="M3007" s="62"/>
      <c r="N3007" s="83"/>
      <c r="O3007" s="83"/>
      <c r="P3007" s="62"/>
    </row>
    <row r="3008" spans="9:16" s="61" customFormat="1" hidden="1" x14ac:dyDescent="0.35">
      <c r="I3008" s="116"/>
      <c r="L3008" s="62"/>
      <c r="M3008" s="62"/>
      <c r="N3008" s="83"/>
      <c r="O3008" s="83"/>
      <c r="P3008" s="62"/>
    </row>
    <row r="3009" spans="9:16" s="61" customFormat="1" hidden="1" x14ac:dyDescent="0.35">
      <c r="I3009" s="116"/>
      <c r="L3009" s="62"/>
      <c r="M3009" s="62"/>
      <c r="N3009" s="83"/>
      <c r="O3009" s="83"/>
      <c r="P3009" s="62"/>
    </row>
    <row r="3010" spans="9:16" s="61" customFormat="1" hidden="1" x14ac:dyDescent="0.35">
      <c r="I3010" s="116"/>
      <c r="L3010" s="62"/>
      <c r="M3010" s="62"/>
      <c r="N3010" s="83"/>
      <c r="O3010" s="83"/>
      <c r="P3010" s="62"/>
    </row>
    <row r="3011" spans="9:16" s="61" customFormat="1" hidden="1" x14ac:dyDescent="0.35">
      <c r="I3011" s="116"/>
      <c r="L3011" s="62"/>
      <c r="M3011" s="62"/>
      <c r="N3011" s="83"/>
      <c r="O3011" s="83"/>
      <c r="P3011" s="62"/>
    </row>
    <row r="3012" spans="9:16" s="61" customFormat="1" hidden="1" x14ac:dyDescent="0.35">
      <c r="I3012" s="116"/>
      <c r="L3012" s="62"/>
      <c r="M3012" s="62"/>
      <c r="N3012" s="83"/>
      <c r="O3012" s="83"/>
      <c r="P3012" s="62"/>
    </row>
    <row r="3013" spans="9:16" s="61" customFormat="1" hidden="1" x14ac:dyDescent="0.35">
      <c r="I3013" s="116"/>
      <c r="L3013" s="62"/>
      <c r="M3013" s="62"/>
      <c r="N3013" s="83"/>
      <c r="O3013" s="83"/>
      <c r="P3013" s="62"/>
    </row>
    <row r="3014" spans="9:16" s="61" customFormat="1" hidden="1" x14ac:dyDescent="0.35">
      <c r="I3014" s="116"/>
      <c r="L3014" s="62"/>
      <c r="M3014" s="62"/>
      <c r="N3014" s="83"/>
      <c r="O3014" s="83"/>
      <c r="P3014" s="62"/>
    </row>
    <row r="3015" spans="9:16" s="61" customFormat="1" hidden="1" x14ac:dyDescent="0.35">
      <c r="I3015" s="116"/>
      <c r="L3015" s="62"/>
      <c r="M3015" s="62"/>
      <c r="N3015" s="83"/>
      <c r="O3015" s="83"/>
      <c r="P3015" s="62"/>
    </row>
    <row r="3016" spans="9:16" s="61" customFormat="1" hidden="1" x14ac:dyDescent="0.35">
      <c r="I3016" s="116"/>
      <c r="L3016" s="62"/>
      <c r="M3016" s="62"/>
      <c r="N3016" s="83"/>
      <c r="O3016" s="83"/>
      <c r="P3016" s="62"/>
    </row>
    <row r="3017" spans="9:16" s="61" customFormat="1" hidden="1" x14ac:dyDescent="0.35">
      <c r="I3017" s="116"/>
      <c r="L3017" s="62"/>
      <c r="M3017" s="62"/>
      <c r="N3017" s="83"/>
      <c r="O3017" s="83"/>
      <c r="P3017" s="62"/>
    </row>
    <row r="3018" spans="9:16" s="61" customFormat="1" hidden="1" x14ac:dyDescent="0.35">
      <c r="I3018" s="116"/>
      <c r="L3018" s="62"/>
      <c r="M3018" s="62"/>
      <c r="N3018" s="83"/>
      <c r="O3018" s="83"/>
      <c r="P3018" s="62"/>
    </row>
    <row r="3019" spans="9:16" s="61" customFormat="1" hidden="1" x14ac:dyDescent="0.35">
      <c r="I3019" s="116"/>
      <c r="L3019" s="62"/>
      <c r="M3019" s="62"/>
      <c r="N3019" s="83"/>
      <c r="O3019" s="83"/>
      <c r="P3019" s="62"/>
    </row>
    <row r="3020" spans="9:16" s="61" customFormat="1" hidden="1" x14ac:dyDescent="0.35">
      <c r="I3020" s="116"/>
      <c r="L3020" s="62"/>
      <c r="M3020" s="62"/>
      <c r="N3020" s="83"/>
      <c r="O3020" s="83"/>
      <c r="P3020" s="62"/>
    </row>
    <row r="3021" spans="9:16" s="61" customFormat="1" hidden="1" x14ac:dyDescent="0.35">
      <c r="I3021" s="116"/>
      <c r="L3021" s="62"/>
      <c r="M3021" s="62"/>
      <c r="N3021" s="83"/>
      <c r="O3021" s="83"/>
      <c r="P3021" s="62"/>
    </row>
    <row r="3022" spans="9:16" s="61" customFormat="1" hidden="1" x14ac:dyDescent="0.35">
      <c r="I3022" s="116"/>
      <c r="L3022" s="62"/>
      <c r="M3022" s="62"/>
      <c r="N3022" s="83"/>
      <c r="O3022" s="83"/>
      <c r="P3022" s="62"/>
    </row>
    <row r="3023" spans="9:16" s="61" customFormat="1" hidden="1" x14ac:dyDescent="0.35">
      <c r="I3023" s="116"/>
      <c r="L3023" s="62"/>
      <c r="M3023" s="62"/>
      <c r="N3023" s="83"/>
      <c r="O3023" s="83"/>
      <c r="P3023" s="62"/>
    </row>
    <row r="3024" spans="9:16" s="61" customFormat="1" hidden="1" x14ac:dyDescent="0.35">
      <c r="I3024" s="116"/>
      <c r="L3024" s="62"/>
      <c r="M3024" s="62"/>
      <c r="N3024" s="83"/>
      <c r="O3024" s="83"/>
      <c r="P3024" s="62"/>
    </row>
    <row r="3025" spans="9:16" s="61" customFormat="1" hidden="1" x14ac:dyDescent="0.35">
      <c r="I3025" s="116"/>
      <c r="L3025" s="62"/>
      <c r="M3025" s="62"/>
      <c r="N3025" s="83"/>
      <c r="O3025" s="83"/>
      <c r="P3025" s="62"/>
    </row>
    <row r="3026" spans="9:16" s="61" customFormat="1" hidden="1" x14ac:dyDescent="0.35">
      <c r="I3026" s="116"/>
      <c r="L3026" s="62"/>
      <c r="M3026" s="62"/>
      <c r="N3026" s="83"/>
      <c r="O3026" s="83"/>
      <c r="P3026" s="62"/>
    </row>
    <row r="3027" spans="9:16" s="61" customFormat="1" hidden="1" x14ac:dyDescent="0.35">
      <c r="I3027" s="116"/>
      <c r="L3027" s="62"/>
      <c r="M3027" s="62"/>
      <c r="N3027" s="83"/>
      <c r="O3027" s="83"/>
      <c r="P3027" s="62"/>
    </row>
    <row r="3028" spans="9:16" s="61" customFormat="1" hidden="1" x14ac:dyDescent="0.35">
      <c r="I3028" s="116"/>
      <c r="L3028" s="62"/>
      <c r="M3028" s="62"/>
      <c r="N3028" s="83"/>
      <c r="O3028" s="83"/>
      <c r="P3028" s="62"/>
    </row>
    <row r="3029" spans="9:16" s="61" customFormat="1" hidden="1" x14ac:dyDescent="0.35">
      <c r="I3029" s="116"/>
      <c r="L3029" s="62"/>
      <c r="M3029" s="62"/>
      <c r="N3029" s="83"/>
      <c r="O3029" s="83"/>
      <c r="P3029" s="62"/>
    </row>
    <row r="3030" spans="9:16" s="61" customFormat="1" hidden="1" x14ac:dyDescent="0.35">
      <c r="I3030" s="116"/>
      <c r="L3030" s="62"/>
      <c r="M3030" s="62"/>
      <c r="N3030" s="83"/>
      <c r="O3030" s="83"/>
      <c r="P3030" s="62"/>
    </row>
    <row r="3031" spans="9:16" s="61" customFormat="1" hidden="1" x14ac:dyDescent="0.35">
      <c r="I3031" s="116"/>
      <c r="L3031" s="62"/>
      <c r="M3031" s="62"/>
      <c r="N3031" s="83"/>
      <c r="O3031" s="83"/>
      <c r="P3031" s="62"/>
    </row>
    <row r="3032" spans="9:16" s="61" customFormat="1" hidden="1" x14ac:dyDescent="0.35">
      <c r="I3032" s="116"/>
      <c r="L3032" s="62"/>
      <c r="M3032" s="62"/>
      <c r="N3032" s="83"/>
      <c r="O3032" s="83"/>
      <c r="P3032" s="62"/>
    </row>
    <row r="3033" spans="9:16" s="61" customFormat="1" hidden="1" x14ac:dyDescent="0.35">
      <c r="I3033" s="116"/>
      <c r="L3033" s="62"/>
      <c r="M3033" s="62"/>
      <c r="N3033" s="83"/>
      <c r="O3033" s="83"/>
      <c r="P3033" s="62"/>
    </row>
    <row r="3034" spans="9:16" s="61" customFormat="1" hidden="1" x14ac:dyDescent="0.35">
      <c r="I3034" s="116"/>
      <c r="L3034" s="62"/>
      <c r="M3034" s="62"/>
      <c r="N3034" s="83"/>
      <c r="O3034" s="83"/>
      <c r="P3034" s="62"/>
    </row>
    <row r="3035" spans="9:16" s="61" customFormat="1" hidden="1" x14ac:dyDescent="0.35">
      <c r="I3035" s="116"/>
      <c r="L3035" s="62"/>
      <c r="M3035" s="62"/>
      <c r="N3035" s="83"/>
      <c r="O3035" s="83"/>
      <c r="P3035" s="62"/>
    </row>
    <row r="3036" spans="9:16" s="61" customFormat="1" hidden="1" x14ac:dyDescent="0.35">
      <c r="I3036" s="116"/>
      <c r="L3036" s="62"/>
      <c r="M3036" s="62"/>
      <c r="N3036" s="83"/>
      <c r="O3036" s="83"/>
      <c r="P3036" s="62"/>
    </row>
    <row r="3037" spans="9:16" s="61" customFormat="1" hidden="1" x14ac:dyDescent="0.35">
      <c r="I3037" s="116"/>
      <c r="L3037" s="62"/>
      <c r="M3037" s="62"/>
      <c r="N3037" s="83"/>
      <c r="O3037" s="83"/>
      <c r="P3037" s="62"/>
    </row>
    <row r="3038" spans="9:16" s="61" customFormat="1" hidden="1" x14ac:dyDescent="0.35">
      <c r="I3038" s="116"/>
      <c r="L3038" s="62"/>
      <c r="M3038" s="62"/>
      <c r="N3038" s="83"/>
      <c r="O3038" s="83"/>
      <c r="P3038" s="62"/>
    </row>
    <row r="3039" spans="9:16" s="61" customFormat="1" hidden="1" x14ac:dyDescent="0.35">
      <c r="I3039" s="116"/>
      <c r="L3039" s="62"/>
      <c r="M3039" s="62"/>
      <c r="N3039" s="83"/>
      <c r="O3039" s="83"/>
      <c r="P3039" s="62"/>
    </row>
    <row r="3040" spans="9:16" s="61" customFormat="1" hidden="1" x14ac:dyDescent="0.35">
      <c r="I3040" s="116"/>
      <c r="L3040" s="62"/>
      <c r="M3040" s="62"/>
      <c r="N3040" s="83"/>
      <c r="O3040" s="83"/>
      <c r="P3040" s="62"/>
    </row>
    <row r="3041" spans="9:16" s="61" customFormat="1" hidden="1" x14ac:dyDescent="0.35">
      <c r="I3041" s="116"/>
      <c r="L3041" s="62"/>
      <c r="M3041" s="62"/>
      <c r="N3041" s="83"/>
      <c r="O3041" s="83"/>
      <c r="P3041" s="62"/>
    </row>
    <row r="3042" spans="9:16" s="61" customFormat="1" hidden="1" x14ac:dyDescent="0.35">
      <c r="I3042" s="116"/>
      <c r="L3042" s="62"/>
      <c r="M3042" s="62"/>
      <c r="N3042" s="83"/>
      <c r="O3042" s="83"/>
      <c r="P3042" s="62"/>
    </row>
    <row r="3043" spans="9:16" s="61" customFormat="1" hidden="1" x14ac:dyDescent="0.35">
      <c r="I3043" s="116"/>
      <c r="L3043" s="62"/>
      <c r="M3043" s="62"/>
      <c r="N3043" s="83"/>
      <c r="O3043" s="83"/>
      <c r="P3043" s="62"/>
    </row>
    <row r="3044" spans="9:16" s="61" customFormat="1" hidden="1" x14ac:dyDescent="0.35">
      <c r="I3044" s="116"/>
      <c r="L3044" s="62"/>
      <c r="M3044" s="62"/>
      <c r="N3044" s="83"/>
      <c r="O3044" s="83"/>
      <c r="P3044" s="62"/>
    </row>
    <row r="3045" spans="9:16" s="61" customFormat="1" hidden="1" x14ac:dyDescent="0.35">
      <c r="I3045" s="116"/>
      <c r="L3045" s="62"/>
      <c r="M3045" s="62"/>
      <c r="N3045" s="83"/>
      <c r="O3045" s="83"/>
      <c r="P3045" s="62"/>
    </row>
    <row r="3046" spans="9:16" s="61" customFormat="1" hidden="1" x14ac:dyDescent="0.35">
      <c r="I3046" s="116"/>
      <c r="L3046" s="62"/>
      <c r="M3046" s="62"/>
      <c r="N3046" s="83"/>
      <c r="O3046" s="83"/>
      <c r="P3046" s="62"/>
    </row>
    <row r="3047" spans="9:16" s="61" customFormat="1" hidden="1" x14ac:dyDescent="0.35">
      <c r="I3047" s="116"/>
      <c r="L3047" s="62"/>
      <c r="M3047" s="62"/>
      <c r="N3047" s="83"/>
      <c r="O3047" s="83"/>
      <c r="P3047" s="62"/>
    </row>
    <row r="3048" spans="9:16" s="61" customFormat="1" hidden="1" x14ac:dyDescent="0.35">
      <c r="I3048" s="116"/>
      <c r="L3048" s="62"/>
      <c r="M3048" s="62"/>
      <c r="N3048" s="83"/>
      <c r="O3048" s="83"/>
      <c r="P3048" s="62"/>
    </row>
    <row r="3049" spans="9:16" s="61" customFormat="1" hidden="1" x14ac:dyDescent="0.35">
      <c r="I3049" s="116"/>
      <c r="L3049" s="62"/>
      <c r="M3049" s="62"/>
      <c r="N3049" s="83"/>
      <c r="O3049" s="83"/>
      <c r="P3049" s="62"/>
    </row>
    <row r="3050" spans="9:16" s="61" customFormat="1" hidden="1" x14ac:dyDescent="0.35">
      <c r="I3050" s="116"/>
      <c r="L3050" s="62"/>
      <c r="M3050" s="62"/>
      <c r="N3050" s="83"/>
      <c r="O3050" s="83"/>
      <c r="P3050" s="62"/>
    </row>
    <row r="3051" spans="9:16" s="61" customFormat="1" hidden="1" x14ac:dyDescent="0.35">
      <c r="I3051" s="116"/>
      <c r="L3051" s="62"/>
      <c r="M3051" s="62"/>
      <c r="N3051" s="83"/>
      <c r="O3051" s="83"/>
      <c r="P3051" s="62"/>
    </row>
    <row r="3052" spans="9:16" s="61" customFormat="1" hidden="1" x14ac:dyDescent="0.35">
      <c r="I3052" s="116"/>
      <c r="L3052" s="62"/>
      <c r="M3052" s="62"/>
      <c r="N3052" s="83"/>
      <c r="O3052" s="83"/>
      <c r="P3052" s="62"/>
    </row>
    <row r="3053" spans="9:16" s="61" customFormat="1" hidden="1" x14ac:dyDescent="0.35">
      <c r="I3053" s="116"/>
      <c r="L3053" s="62"/>
      <c r="M3053" s="62"/>
      <c r="N3053" s="83"/>
      <c r="O3053" s="83"/>
      <c r="P3053" s="62"/>
    </row>
    <row r="3054" spans="9:16" s="61" customFormat="1" hidden="1" x14ac:dyDescent="0.35">
      <c r="I3054" s="116"/>
      <c r="L3054" s="62"/>
      <c r="M3054" s="62"/>
      <c r="N3054" s="83"/>
      <c r="O3054" s="83"/>
      <c r="P3054" s="62"/>
    </row>
    <row r="3055" spans="9:16" s="61" customFormat="1" hidden="1" x14ac:dyDescent="0.35">
      <c r="I3055" s="116"/>
      <c r="L3055" s="62"/>
      <c r="M3055" s="62"/>
      <c r="N3055" s="83"/>
      <c r="O3055" s="83"/>
      <c r="P3055" s="62"/>
    </row>
    <row r="3056" spans="9:16" s="61" customFormat="1" hidden="1" x14ac:dyDescent="0.35">
      <c r="I3056" s="116"/>
      <c r="L3056" s="62"/>
      <c r="M3056" s="62"/>
      <c r="N3056" s="83"/>
      <c r="O3056" s="83"/>
      <c r="P3056" s="62"/>
    </row>
    <row r="3057" spans="9:16" s="61" customFormat="1" hidden="1" x14ac:dyDescent="0.35">
      <c r="I3057" s="116"/>
      <c r="L3057" s="62"/>
      <c r="M3057" s="62"/>
      <c r="N3057" s="83"/>
      <c r="O3057" s="83"/>
      <c r="P3057" s="62"/>
    </row>
    <row r="3058" spans="9:16" s="61" customFormat="1" hidden="1" x14ac:dyDescent="0.35">
      <c r="I3058" s="116"/>
      <c r="L3058" s="62"/>
      <c r="M3058" s="62"/>
      <c r="N3058" s="83"/>
      <c r="O3058" s="83"/>
      <c r="P3058" s="62"/>
    </row>
    <row r="3059" spans="9:16" s="61" customFormat="1" hidden="1" x14ac:dyDescent="0.35">
      <c r="I3059" s="116"/>
      <c r="L3059" s="62"/>
      <c r="M3059" s="62"/>
      <c r="N3059" s="83"/>
      <c r="O3059" s="83"/>
      <c r="P3059" s="62"/>
    </row>
    <row r="3060" spans="9:16" s="61" customFormat="1" hidden="1" x14ac:dyDescent="0.35">
      <c r="I3060" s="116"/>
      <c r="L3060" s="62"/>
      <c r="M3060" s="62"/>
      <c r="N3060" s="83"/>
      <c r="O3060" s="83"/>
      <c r="P3060" s="62"/>
    </row>
    <row r="3061" spans="9:16" s="61" customFormat="1" hidden="1" x14ac:dyDescent="0.35">
      <c r="I3061" s="116"/>
      <c r="L3061" s="62"/>
      <c r="M3061" s="62"/>
      <c r="N3061" s="83"/>
      <c r="O3061" s="83"/>
      <c r="P3061" s="62"/>
    </row>
    <row r="3062" spans="9:16" s="61" customFormat="1" hidden="1" x14ac:dyDescent="0.35">
      <c r="I3062" s="116"/>
      <c r="L3062" s="62"/>
      <c r="M3062" s="62"/>
      <c r="N3062" s="83"/>
      <c r="O3062" s="83"/>
      <c r="P3062" s="62"/>
    </row>
    <row r="3063" spans="9:16" s="61" customFormat="1" hidden="1" x14ac:dyDescent="0.35">
      <c r="I3063" s="116"/>
      <c r="L3063" s="62"/>
      <c r="M3063" s="62"/>
      <c r="N3063" s="83"/>
      <c r="O3063" s="83"/>
      <c r="P3063" s="62"/>
    </row>
    <row r="3064" spans="9:16" s="61" customFormat="1" hidden="1" x14ac:dyDescent="0.35">
      <c r="I3064" s="116"/>
      <c r="L3064" s="62"/>
      <c r="M3064" s="62"/>
      <c r="N3064" s="83"/>
      <c r="O3064" s="83"/>
      <c r="P3064" s="62"/>
    </row>
    <row r="3065" spans="9:16" s="61" customFormat="1" hidden="1" x14ac:dyDescent="0.35">
      <c r="I3065" s="116"/>
      <c r="L3065" s="62"/>
      <c r="M3065" s="62"/>
      <c r="N3065" s="83"/>
      <c r="O3065" s="83"/>
      <c r="P3065" s="62"/>
    </row>
    <row r="3066" spans="9:16" s="61" customFormat="1" hidden="1" x14ac:dyDescent="0.35">
      <c r="I3066" s="116"/>
      <c r="L3066" s="62"/>
      <c r="M3066" s="62"/>
      <c r="N3066" s="83"/>
      <c r="O3066" s="83"/>
      <c r="P3066" s="62"/>
    </row>
    <row r="3067" spans="9:16" s="61" customFormat="1" hidden="1" x14ac:dyDescent="0.35">
      <c r="I3067" s="116"/>
      <c r="L3067" s="62"/>
      <c r="M3067" s="62"/>
      <c r="N3067" s="83"/>
      <c r="O3067" s="83"/>
      <c r="P3067" s="62"/>
    </row>
    <row r="3068" spans="9:16" s="61" customFormat="1" hidden="1" x14ac:dyDescent="0.35">
      <c r="I3068" s="116"/>
      <c r="L3068" s="62"/>
      <c r="M3068" s="62"/>
      <c r="N3068" s="83"/>
      <c r="O3068" s="83"/>
      <c r="P3068" s="62"/>
    </row>
    <row r="3069" spans="9:16" s="61" customFormat="1" hidden="1" x14ac:dyDescent="0.35">
      <c r="I3069" s="116"/>
      <c r="L3069" s="62"/>
      <c r="M3069" s="62"/>
      <c r="N3069" s="83"/>
      <c r="O3069" s="83"/>
      <c r="P3069" s="62"/>
    </row>
    <row r="3070" spans="9:16" s="61" customFormat="1" hidden="1" x14ac:dyDescent="0.35">
      <c r="I3070" s="116"/>
      <c r="L3070" s="62"/>
      <c r="M3070" s="62"/>
      <c r="N3070" s="83"/>
      <c r="O3070" s="83"/>
      <c r="P3070" s="62"/>
    </row>
    <row r="3071" spans="9:16" s="61" customFormat="1" hidden="1" x14ac:dyDescent="0.35">
      <c r="I3071" s="116"/>
      <c r="L3071" s="62"/>
      <c r="M3071" s="62"/>
      <c r="N3071" s="83"/>
      <c r="O3071" s="83"/>
      <c r="P3071" s="62"/>
    </row>
    <row r="3072" spans="9:16" s="61" customFormat="1" hidden="1" x14ac:dyDescent="0.35">
      <c r="I3072" s="116"/>
      <c r="L3072" s="62"/>
      <c r="M3072" s="62"/>
      <c r="N3072" s="83"/>
      <c r="O3072" s="83"/>
      <c r="P3072" s="62"/>
    </row>
    <row r="3073" spans="9:16" s="61" customFormat="1" hidden="1" x14ac:dyDescent="0.35">
      <c r="I3073" s="116"/>
      <c r="L3073" s="62"/>
      <c r="M3073" s="62"/>
      <c r="N3073" s="83"/>
      <c r="O3073" s="83"/>
      <c r="P3073" s="62"/>
    </row>
    <row r="3074" spans="9:16" s="61" customFormat="1" hidden="1" x14ac:dyDescent="0.35">
      <c r="I3074" s="116"/>
      <c r="L3074" s="62"/>
      <c r="M3074" s="62"/>
      <c r="N3074" s="83"/>
      <c r="O3074" s="83"/>
      <c r="P3074" s="62"/>
    </row>
    <row r="3075" spans="9:16" s="61" customFormat="1" hidden="1" x14ac:dyDescent="0.35">
      <c r="I3075" s="116"/>
      <c r="L3075" s="62"/>
      <c r="M3075" s="62"/>
      <c r="N3075" s="83"/>
      <c r="O3075" s="83"/>
      <c r="P3075" s="62"/>
    </row>
    <row r="3076" spans="9:16" s="61" customFormat="1" hidden="1" x14ac:dyDescent="0.35">
      <c r="I3076" s="116"/>
      <c r="L3076" s="62"/>
      <c r="M3076" s="62"/>
      <c r="N3076" s="83"/>
      <c r="O3076" s="83"/>
      <c r="P3076" s="62"/>
    </row>
    <row r="3077" spans="9:16" s="61" customFormat="1" hidden="1" x14ac:dyDescent="0.35">
      <c r="I3077" s="116"/>
      <c r="L3077" s="62"/>
      <c r="M3077" s="62"/>
      <c r="N3077" s="83"/>
      <c r="O3077" s="83"/>
      <c r="P3077" s="62"/>
    </row>
    <row r="3078" spans="9:16" s="61" customFormat="1" hidden="1" x14ac:dyDescent="0.35">
      <c r="I3078" s="116"/>
      <c r="L3078" s="62"/>
      <c r="M3078" s="62"/>
      <c r="N3078" s="83"/>
      <c r="O3078" s="83"/>
      <c r="P3078" s="62"/>
    </row>
    <row r="3079" spans="9:16" s="61" customFormat="1" hidden="1" x14ac:dyDescent="0.35">
      <c r="I3079" s="116"/>
      <c r="L3079" s="62"/>
      <c r="M3079" s="62"/>
      <c r="N3079" s="83"/>
      <c r="O3079" s="83"/>
      <c r="P3079" s="62"/>
    </row>
    <row r="3080" spans="9:16" s="61" customFormat="1" hidden="1" x14ac:dyDescent="0.35">
      <c r="I3080" s="116"/>
      <c r="L3080" s="62"/>
      <c r="M3080" s="62"/>
      <c r="N3080" s="83"/>
      <c r="O3080" s="83"/>
      <c r="P3080" s="62"/>
    </row>
    <row r="3081" spans="9:16" s="61" customFormat="1" hidden="1" x14ac:dyDescent="0.35">
      <c r="I3081" s="116"/>
      <c r="L3081" s="62"/>
      <c r="M3081" s="62"/>
      <c r="N3081" s="83"/>
      <c r="O3081" s="83"/>
      <c r="P3081" s="62"/>
    </row>
    <row r="3082" spans="9:16" s="61" customFormat="1" hidden="1" x14ac:dyDescent="0.35">
      <c r="I3082" s="116"/>
      <c r="L3082" s="62"/>
      <c r="M3082" s="62"/>
      <c r="N3082" s="83"/>
      <c r="O3082" s="83"/>
      <c r="P3082" s="62"/>
    </row>
    <row r="3083" spans="9:16" s="61" customFormat="1" hidden="1" x14ac:dyDescent="0.35">
      <c r="I3083" s="116"/>
      <c r="L3083" s="62"/>
      <c r="M3083" s="62"/>
      <c r="N3083" s="83"/>
      <c r="O3083" s="83"/>
      <c r="P3083" s="62"/>
    </row>
    <row r="3084" spans="9:16" s="61" customFormat="1" hidden="1" x14ac:dyDescent="0.35">
      <c r="I3084" s="116"/>
      <c r="L3084" s="62"/>
      <c r="M3084" s="62"/>
      <c r="N3084" s="83"/>
      <c r="O3084" s="83"/>
      <c r="P3084" s="62"/>
    </row>
    <row r="3085" spans="9:16" s="61" customFormat="1" hidden="1" x14ac:dyDescent="0.35">
      <c r="I3085" s="116"/>
      <c r="L3085" s="62"/>
      <c r="M3085" s="62"/>
      <c r="N3085" s="83"/>
      <c r="O3085" s="83"/>
      <c r="P3085" s="62"/>
    </row>
    <row r="3086" spans="9:16" s="61" customFormat="1" hidden="1" x14ac:dyDescent="0.35">
      <c r="I3086" s="116"/>
      <c r="L3086" s="62"/>
      <c r="M3086" s="62"/>
      <c r="N3086" s="83"/>
      <c r="O3086" s="83"/>
      <c r="P3086" s="62"/>
    </row>
    <row r="3087" spans="9:16" s="61" customFormat="1" hidden="1" x14ac:dyDescent="0.35">
      <c r="I3087" s="116"/>
      <c r="L3087" s="62"/>
      <c r="M3087" s="62"/>
      <c r="N3087" s="83"/>
      <c r="O3087" s="83"/>
      <c r="P3087" s="62"/>
    </row>
    <row r="3088" spans="9:16" s="61" customFormat="1" hidden="1" x14ac:dyDescent="0.35">
      <c r="I3088" s="116"/>
      <c r="L3088" s="62"/>
      <c r="M3088" s="62"/>
      <c r="N3088" s="83"/>
      <c r="O3088" s="83"/>
      <c r="P3088" s="62"/>
    </row>
    <row r="3089" spans="9:16" s="61" customFormat="1" hidden="1" x14ac:dyDescent="0.35">
      <c r="I3089" s="116"/>
      <c r="L3089" s="62"/>
      <c r="M3089" s="62"/>
      <c r="N3089" s="83"/>
      <c r="O3089" s="83"/>
      <c r="P3089" s="62"/>
    </row>
    <row r="3090" spans="9:16" s="61" customFormat="1" hidden="1" x14ac:dyDescent="0.35">
      <c r="I3090" s="116"/>
      <c r="L3090" s="62"/>
      <c r="M3090" s="62"/>
      <c r="N3090" s="83"/>
      <c r="O3090" s="83"/>
      <c r="P3090" s="62"/>
    </row>
    <row r="3091" spans="9:16" s="61" customFormat="1" hidden="1" x14ac:dyDescent="0.35">
      <c r="I3091" s="116"/>
      <c r="L3091" s="62"/>
      <c r="M3091" s="62"/>
      <c r="N3091" s="83"/>
      <c r="O3091" s="83"/>
      <c r="P3091" s="62"/>
    </row>
    <row r="3092" spans="9:16" s="61" customFormat="1" hidden="1" x14ac:dyDescent="0.35">
      <c r="I3092" s="116"/>
      <c r="L3092" s="62"/>
      <c r="M3092" s="62"/>
      <c r="N3092" s="83"/>
      <c r="O3092" s="83"/>
      <c r="P3092" s="62"/>
    </row>
    <row r="3093" spans="9:16" s="61" customFormat="1" hidden="1" x14ac:dyDescent="0.35">
      <c r="I3093" s="116"/>
      <c r="L3093" s="62"/>
      <c r="M3093" s="62"/>
      <c r="N3093" s="83"/>
      <c r="O3093" s="83"/>
      <c r="P3093" s="62"/>
    </row>
    <row r="3094" spans="9:16" s="61" customFormat="1" hidden="1" x14ac:dyDescent="0.35">
      <c r="I3094" s="116"/>
      <c r="L3094" s="62"/>
      <c r="M3094" s="62"/>
      <c r="N3094" s="83"/>
      <c r="O3094" s="83"/>
      <c r="P3094" s="62"/>
    </row>
    <row r="3095" spans="9:16" s="61" customFormat="1" hidden="1" x14ac:dyDescent="0.35">
      <c r="I3095" s="116"/>
      <c r="L3095" s="62"/>
      <c r="M3095" s="62"/>
      <c r="N3095" s="83"/>
      <c r="O3095" s="83"/>
      <c r="P3095" s="62"/>
    </row>
    <row r="3096" spans="9:16" s="61" customFormat="1" hidden="1" x14ac:dyDescent="0.35">
      <c r="I3096" s="116"/>
      <c r="L3096" s="62"/>
      <c r="M3096" s="62"/>
      <c r="N3096" s="83"/>
      <c r="O3096" s="83"/>
      <c r="P3096" s="62"/>
    </row>
    <row r="3097" spans="9:16" s="61" customFormat="1" hidden="1" x14ac:dyDescent="0.35">
      <c r="I3097" s="116"/>
      <c r="L3097" s="62"/>
      <c r="M3097" s="62"/>
      <c r="N3097" s="83"/>
      <c r="O3097" s="83"/>
      <c r="P3097" s="62"/>
    </row>
    <row r="3098" spans="9:16" s="61" customFormat="1" hidden="1" x14ac:dyDescent="0.35">
      <c r="I3098" s="116"/>
      <c r="L3098" s="62"/>
      <c r="M3098" s="62"/>
      <c r="N3098" s="83"/>
      <c r="O3098" s="83"/>
      <c r="P3098" s="62"/>
    </row>
    <row r="3099" spans="9:16" s="61" customFormat="1" hidden="1" x14ac:dyDescent="0.35">
      <c r="I3099" s="116"/>
      <c r="L3099" s="62"/>
      <c r="M3099" s="62"/>
      <c r="N3099" s="83"/>
      <c r="O3099" s="83"/>
      <c r="P3099" s="62"/>
    </row>
    <row r="3100" spans="9:16" s="61" customFormat="1" hidden="1" x14ac:dyDescent="0.35">
      <c r="I3100" s="116"/>
      <c r="L3100" s="62"/>
      <c r="M3100" s="62"/>
      <c r="N3100" s="83"/>
      <c r="O3100" s="83"/>
      <c r="P3100" s="62"/>
    </row>
    <row r="3101" spans="9:16" s="61" customFormat="1" hidden="1" x14ac:dyDescent="0.35">
      <c r="I3101" s="116"/>
      <c r="L3101" s="62"/>
      <c r="M3101" s="62"/>
      <c r="N3101" s="83"/>
      <c r="O3101" s="83"/>
      <c r="P3101" s="62"/>
    </row>
    <row r="3102" spans="9:16" s="61" customFormat="1" hidden="1" x14ac:dyDescent="0.35">
      <c r="I3102" s="116"/>
      <c r="L3102" s="62"/>
      <c r="M3102" s="62"/>
      <c r="N3102" s="83"/>
      <c r="O3102" s="83"/>
      <c r="P3102" s="62"/>
    </row>
    <row r="3103" spans="9:16" s="61" customFormat="1" hidden="1" x14ac:dyDescent="0.35">
      <c r="I3103" s="116"/>
      <c r="L3103" s="62"/>
      <c r="M3103" s="62"/>
      <c r="N3103" s="83"/>
      <c r="O3103" s="83"/>
      <c r="P3103" s="62"/>
    </row>
    <row r="3104" spans="9:16" s="61" customFormat="1" hidden="1" x14ac:dyDescent="0.35">
      <c r="I3104" s="116"/>
      <c r="L3104" s="62"/>
      <c r="M3104" s="62"/>
      <c r="N3104" s="83"/>
      <c r="O3104" s="83"/>
      <c r="P3104" s="62"/>
    </row>
    <row r="3105" spans="9:16" s="61" customFormat="1" hidden="1" x14ac:dyDescent="0.35">
      <c r="I3105" s="116"/>
      <c r="L3105" s="62"/>
      <c r="M3105" s="62"/>
      <c r="N3105" s="83"/>
      <c r="O3105" s="83"/>
      <c r="P3105" s="62"/>
    </row>
    <row r="3106" spans="9:16" s="61" customFormat="1" hidden="1" x14ac:dyDescent="0.35">
      <c r="I3106" s="116"/>
      <c r="L3106" s="62"/>
      <c r="M3106" s="62"/>
      <c r="N3106" s="83"/>
      <c r="O3106" s="83"/>
      <c r="P3106" s="62"/>
    </row>
    <row r="3107" spans="9:16" s="61" customFormat="1" hidden="1" x14ac:dyDescent="0.35">
      <c r="I3107" s="116"/>
      <c r="L3107" s="62"/>
      <c r="M3107" s="62"/>
      <c r="N3107" s="83"/>
      <c r="O3107" s="83"/>
      <c r="P3107" s="62"/>
    </row>
    <row r="3108" spans="9:16" s="61" customFormat="1" hidden="1" x14ac:dyDescent="0.35">
      <c r="I3108" s="116"/>
      <c r="L3108" s="62"/>
      <c r="M3108" s="62"/>
      <c r="N3108" s="83"/>
      <c r="O3108" s="83"/>
      <c r="P3108" s="62"/>
    </row>
    <row r="3109" spans="9:16" s="61" customFormat="1" hidden="1" x14ac:dyDescent="0.35">
      <c r="I3109" s="116"/>
      <c r="L3109" s="62"/>
      <c r="M3109" s="62"/>
      <c r="N3109" s="83"/>
      <c r="O3109" s="83"/>
      <c r="P3109" s="62"/>
    </row>
    <row r="3110" spans="9:16" s="61" customFormat="1" hidden="1" x14ac:dyDescent="0.35">
      <c r="I3110" s="116"/>
      <c r="L3110" s="62"/>
      <c r="M3110" s="62"/>
      <c r="N3110" s="83"/>
      <c r="O3110" s="83"/>
      <c r="P3110" s="62"/>
    </row>
    <row r="3111" spans="9:16" s="61" customFormat="1" hidden="1" x14ac:dyDescent="0.35">
      <c r="I3111" s="116"/>
      <c r="L3111" s="62"/>
      <c r="M3111" s="62"/>
      <c r="N3111" s="83"/>
      <c r="O3111" s="83"/>
      <c r="P3111" s="62"/>
    </row>
    <row r="3112" spans="9:16" s="61" customFormat="1" hidden="1" x14ac:dyDescent="0.35">
      <c r="I3112" s="116"/>
      <c r="L3112" s="62"/>
      <c r="M3112" s="62"/>
      <c r="N3112" s="83"/>
      <c r="O3112" s="83"/>
      <c r="P3112" s="62"/>
    </row>
    <row r="3113" spans="9:16" s="61" customFormat="1" hidden="1" x14ac:dyDescent="0.35">
      <c r="I3113" s="116"/>
      <c r="L3113" s="62"/>
      <c r="M3113" s="62"/>
      <c r="N3113" s="83"/>
      <c r="O3113" s="83"/>
      <c r="P3113" s="62"/>
    </row>
    <row r="3114" spans="9:16" s="61" customFormat="1" hidden="1" x14ac:dyDescent="0.35">
      <c r="I3114" s="116"/>
      <c r="L3114" s="62"/>
      <c r="M3114" s="62"/>
      <c r="N3114" s="83"/>
      <c r="O3114" s="83"/>
      <c r="P3114" s="62"/>
    </row>
    <row r="3115" spans="9:16" s="61" customFormat="1" hidden="1" x14ac:dyDescent="0.35">
      <c r="I3115" s="116"/>
      <c r="L3115" s="62"/>
      <c r="M3115" s="62"/>
      <c r="N3115" s="83"/>
      <c r="O3115" s="83"/>
      <c r="P3115" s="62"/>
    </row>
    <row r="3116" spans="9:16" s="61" customFormat="1" hidden="1" x14ac:dyDescent="0.35">
      <c r="I3116" s="116"/>
      <c r="L3116" s="62"/>
      <c r="M3116" s="62"/>
      <c r="N3116" s="83"/>
      <c r="O3116" s="83"/>
      <c r="P3116" s="62"/>
    </row>
    <row r="3117" spans="9:16" s="61" customFormat="1" hidden="1" x14ac:dyDescent="0.35">
      <c r="I3117" s="116"/>
      <c r="L3117" s="62"/>
      <c r="M3117" s="62"/>
      <c r="N3117" s="83"/>
      <c r="O3117" s="83"/>
      <c r="P3117" s="62"/>
    </row>
    <row r="3118" spans="9:16" s="61" customFormat="1" hidden="1" x14ac:dyDescent="0.35">
      <c r="I3118" s="116"/>
      <c r="L3118" s="62"/>
      <c r="M3118" s="62"/>
      <c r="N3118" s="83"/>
      <c r="O3118" s="83"/>
      <c r="P3118" s="62"/>
    </row>
    <row r="3119" spans="9:16" s="61" customFormat="1" hidden="1" x14ac:dyDescent="0.35">
      <c r="I3119" s="116"/>
      <c r="L3119" s="62"/>
      <c r="M3119" s="62"/>
      <c r="N3119" s="83"/>
      <c r="O3119" s="83"/>
      <c r="P3119" s="62"/>
    </row>
    <row r="3120" spans="9:16" s="61" customFormat="1" hidden="1" x14ac:dyDescent="0.35">
      <c r="I3120" s="116"/>
      <c r="L3120" s="62"/>
      <c r="M3120" s="62"/>
      <c r="N3120" s="83"/>
      <c r="O3120" s="83"/>
      <c r="P3120" s="62"/>
    </row>
    <row r="3121" spans="9:16" s="61" customFormat="1" hidden="1" x14ac:dyDescent="0.35">
      <c r="I3121" s="116"/>
      <c r="L3121" s="62"/>
      <c r="M3121" s="62"/>
      <c r="N3121" s="83"/>
      <c r="O3121" s="83"/>
      <c r="P3121" s="62"/>
    </row>
    <row r="3122" spans="9:16" s="61" customFormat="1" hidden="1" x14ac:dyDescent="0.35">
      <c r="I3122" s="116"/>
      <c r="L3122" s="62"/>
      <c r="M3122" s="62"/>
      <c r="N3122" s="83"/>
      <c r="O3122" s="83"/>
      <c r="P3122" s="62"/>
    </row>
    <row r="3123" spans="9:16" s="61" customFormat="1" hidden="1" x14ac:dyDescent="0.35">
      <c r="I3123" s="116"/>
      <c r="L3123" s="62"/>
      <c r="M3123" s="62"/>
      <c r="N3123" s="83"/>
      <c r="O3123" s="83"/>
      <c r="P3123" s="62"/>
    </row>
    <row r="3124" spans="9:16" s="61" customFormat="1" hidden="1" x14ac:dyDescent="0.35">
      <c r="I3124" s="116"/>
      <c r="L3124" s="62"/>
      <c r="M3124" s="62"/>
      <c r="N3124" s="83"/>
      <c r="O3124" s="83"/>
      <c r="P3124" s="62"/>
    </row>
    <row r="3125" spans="9:16" s="61" customFormat="1" hidden="1" x14ac:dyDescent="0.35">
      <c r="I3125" s="116"/>
      <c r="L3125" s="62"/>
      <c r="M3125" s="62"/>
      <c r="N3125" s="83"/>
      <c r="O3125" s="83"/>
      <c r="P3125" s="62"/>
    </row>
    <row r="3126" spans="9:16" s="61" customFormat="1" hidden="1" x14ac:dyDescent="0.35">
      <c r="I3126" s="116"/>
      <c r="L3126" s="62"/>
      <c r="M3126" s="62"/>
      <c r="N3126" s="83"/>
      <c r="O3126" s="83"/>
      <c r="P3126" s="62"/>
    </row>
    <row r="3127" spans="9:16" s="61" customFormat="1" hidden="1" x14ac:dyDescent="0.35">
      <c r="I3127" s="116"/>
      <c r="L3127" s="62"/>
      <c r="M3127" s="62"/>
      <c r="N3127" s="83"/>
      <c r="O3127" s="83"/>
      <c r="P3127" s="62"/>
    </row>
    <row r="3128" spans="9:16" s="61" customFormat="1" hidden="1" x14ac:dyDescent="0.35">
      <c r="I3128" s="116"/>
      <c r="L3128" s="62"/>
      <c r="M3128" s="62"/>
      <c r="N3128" s="83"/>
      <c r="O3128" s="83"/>
      <c r="P3128" s="62"/>
    </row>
    <row r="3129" spans="9:16" s="61" customFormat="1" hidden="1" x14ac:dyDescent="0.35">
      <c r="I3129" s="116"/>
      <c r="L3129" s="62"/>
      <c r="M3129" s="62"/>
      <c r="N3129" s="83"/>
      <c r="O3129" s="83"/>
      <c r="P3129" s="62"/>
    </row>
    <row r="3130" spans="9:16" s="61" customFormat="1" hidden="1" x14ac:dyDescent="0.35">
      <c r="I3130" s="116"/>
      <c r="L3130" s="62"/>
      <c r="M3130" s="62"/>
      <c r="N3130" s="83"/>
      <c r="O3130" s="83"/>
      <c r="P3130" s="62"/>
    </row>
    <row r="3131" spans="9:16" s="61" customFormat="1" hidden="1" x14ac:dyDescent="0.35">
      <c r="I3131" s="116"/>
      <c r="L3131" s="62"/>
      <c r="M3131" s="62"/>
      <c r="N3131" s="83"/>
      <c r="O3131" s="83"/>
      <c r="P3131" s="62"/>
    </row>
    <row r="3132" spans="9:16" s="61" customFormat="1" hidden="1" x14ac:dyDescent="0.35">
      <c r="I3132" s="116"/>
      <c r="L3132" s="62"/>
      <c r="M3132" s="62"/>
      <c r="N3132" s="83"/>
      <c r="O3132" s="83"/>
      <c r="P3132" s="62"/>
    </row>
    <row r="3133" spans="9:16" s="61" customFormat="1" hidden="1" x14ac:dyDescent="0.35">
      <c r="I3133" s="116"/>
      <c r="L3133" s="62"/>
      <c r="M3133" s="62"/>
      <c r="N3133" s="83"/>
      <c r="O3133" s="83"/>
      <c r="P3133" s="62"/>
    </row>
    <row r="3134" spans="9:16" s="61" customFormat="1" hidden="1" x14ac:dyDescent="0.35">
      <c r="I3134" s="116"/>
      <c r="L3134" s="62"/>
      <c r="M3134" s="62"/>
      <c r="N3134" s="83"/>
      <c r="O3134" s="83"/>
      <c r="P3134" s="62"/>
    </row>
    <row r="3135" spans="9:16" s="61" customFormat="1" hidden="1" x14ac:dyDescent="0.35">
      <c r="I3135" s="116"/>
      <c r="L3135" s="62"/>
      <c r="M3135" s="62"/>
      <c r="N3135" s="83"/>
      <c r="O3135" s="83"/>
      <c r="P3135" s="62"/>
    </row>
    <row r="3136" spans="9:16" s="61" customFormat="1" hidden="1" x14ac:dyDescent="0.35">
      <c r="I3136" s="116"/>
      <c r="L3136" s="62"/>
      <c r="M3136" s="62"/>
      <c r="N3136" s="83"/>
      <c r="O3136" s="83"/>
      <c r="P3136" s="62"/>
    </row>
    <row r="3137" spans="2:16" s="61" customFormat="1" hidden="1" x14ac:dyDescent="0.35">
      <c r="I3137" s="116"/>
      <c r="L3137" s="62"/>
      <c r="M3137" s="62"/>
      <c r="N3137" s="83"/>
      <c r="O3137" s="83"/>
      <c r="P3137" s="62"/>
    </row>
    <row r="3138" spans="2:16" s="61" customFormat="1" hidden="1" x14ac:dyDescent="0.35">
      <c r="I3138" s="116"/>
      <c r="L3138" s="62"/>
      <c r="M3138" s="62"/>
      <c r="N3138" s="83"/>
      <c r="O3138" s="83"/>
      <c r="P3138" s="62"/>
    </row>
    <row r="3139" spans="2:16" s="61" customFormat="1" hidden="1" x14ac:dyDescent="0.35">
      <c r="I3139" s="116"/>
      <c r="L3139" s="62"/>
      <c r="M3139" s="62"/>
      <c r="N3139" s="83"/>
      <c r="O3139" s="83"/>
      <c r="P3139" s="62"/>
    </row>
    <row r="3140" spans="2:16" s="61" customFormat="1" hidden="1" x14ac:dyDescent="0.35">
      <c r="I3140" s="116"/>
      <c r="L3140" s="62"/>
      <c r="M3140" s="62"/>
      <c r="N3140" s="83"/>
      <c r="O3140" s="83"/>
      <c r="P3140" s="62"/>
    </row>
    <row r="3141" spans="2:16" s="61" customFormat="1" hidden="1" x14ac:dyDescent="0.35">
      <c r="I3141" s="116"/>
      <c r="L3141" s="62"/>
      <c r="M3141" s="62"/>
      <c r="N3141" s="83"/>
      <c r="O3141" s="83"/>
      <c r="P3141" s="62"/>
    </row>
    <row r="3142" spans="2:16" s="61" customFormat="1" hidden="1" x14ac:dyDescent="0.35">
      <c r="I3142" s="116"/>
      <c r="L3142" s="62"/>
      <c r="M3142" s="62"/>
      <c r="N3142" s="83"/>
      <c r="O3142" s="83"/>
      <c r="P3142" s="62"/>
    </row>
    <row r="3143" spans="2:16" s="61" customFormat="1" hidden="1" x14ac:dyDescent="0.35">
      <c r="I3143" s="116"/>
      <c r="L3143" s="62"/>
      <c r="M3143" s="62"/>
      <c r="N3143" s="83"/>
      <c r="O3143" s="83"/>
      <c r="P3143" s="62"/>
    </row>
    <row r="3144" spans="2:16" s="61" customFormat="1" hidden="1" x14ac:dyDescent="0.35">
      <c r="I3144" s="116"/>
      <c r="L3144" s="62"/>
      <c r="M3144" s="62"/>
      <c r="N3144" s="83"/>
      <c r="O3144" s="83"/>
      <c r="P3144" s="62"/>
    </row>
    <row r="3145" spans="2:16" s="61" customFormat="1" hidden="1" x14ac:dyDescent="0.35">
      <c r="I3145" s="116"/>
      <c r="L3145" s="62"/>
      <c r="M3145" s="62"/>
      <c r="N3145" s="83"/>
      <c r="O3145" s="83"/>
      <c r="P3145" s="62"/>
    </row>
    <row r="3146" spans="2:16" s="61" customFormat="1" hidden="1" x14ac:dyDescent="0.35">
      <c r="I3146" s="116"/>
      <c r="L3146" s="62"/>
      <c r="M3146" s="62"/>
      <c r="N3146" s="83"/>
      <c r="O3146" s="83"/>
      <c r="P3146" s="62"/>
    </row>
    <row r="3147" spans="2:16" s="61" customFormat="1" hidden="1" x14ac:dyDescent="0.35">
      <c r="I3147" s="116"/>
      <c r="L3147" s="62"/>
      <c r="M3147" s="62"/>
      <c r="N3147" s="83"/>
      <c r="O3147" s="83"/>
      <c r="P3147" s="62"/>
    </row>
    <row r="3148" spans="2:16" s="61" customFormat="1" hidden="1" x14ac:dyDescent="0.35">
      <c r="I3148" s="116"/>
      <c r="L3148" s="62"/>
      <c r="M3148" s="62"/>
      <c r="N3148" s="83"/>
      <c r="O3148" s="83"/>
      <c r="P3148" s="62"/>
    </row>
    <row r="3149" spans="2:16" s="61" customFormat="1" hidden="1" x14ac:dyDescent="0.35">
      <c r="I3149" s="116"/>
      <c r="L3149" s="62"/>
      <c r="M3149" s="62"/>
      <c r="N3149" s="83"/>
      <c r="O3149" s="83"/>
      <c r="P3149" s="62"/>
    </row>
    <row r="3150" spans="2:16" s="61" customFormat="1" hidden="1" x14ac:dyDescent="0.35">
      <c r="I3150" s="116"/>
      <c r="L3150" s="62"/>
      <c r="M3150" s="62"/>
      <c r="N3150" s="83"/>
      <c r="O3150" s="83"/>
      <c r="P3150" s="62"/>
    </row>
    <row r="3151" spans="2:16" s="61" customFormat="1" hidden="1" x14ac:dyDescent="0.35">
      <c r="I3151" s="116"/>
      <c r="L3151" s="62"/>
      <c r="M3151" s="62"/>
      <c r="N3151" s="83"/>
      <c r="O3151" s="83"/>
      <c r="P3151" s="62"/>
    </row>
    <row r="3152" spans="2:16" s="61" customFormat="1" hidden="1" x14ac:dyDescent="0.35">
      <c r="B3152" s="56"/>
      <c r="I3152" s="116"/>
      <c r="L3152" s="62"/>
      <c r="M3152" s="62"/>
      <c r="N3152" s="83"/>
      <c r="O3152" s="83"/>
      <c r="P3152" s="62"/>
    </row>
    <row r="3153" spans="2:16" s="61" customFormat="1" hidden="1" x14ac:dyDescent="0.35">
      <c r="B3153" s="56"/>
      <c r="I3153" s="116"/>
      <c r="L3153" s="62"/>
      <c r="M3153" s="62"/>
      <c r="N3153" s="83"/>
      <c r="O3153" s="83"/>
      <c r="P3153" s="62"/>
    </row>
    <row r="3154" spans="2:16" s="61" customFormat="1" hidden="1" x14ac:dyDescent="0.35">
      <c r="B3154" s="56"/>
      <c r="I3154" s="116"/>
      <c r="L3154" s="62"/>
      <c r="M3154" s="62"/>
      <c r="N3154" s="83"/>
      <c r="O3154" s="83"/>
      <c r="P3154" s="62"/>
    </row>
    <row r="3155" spans="2:16" x14ac:dyDescent="0.35"/>
    <row r="3156" spans="2:16" x14ac:dyDescent="0.35"/>
    <row r="3157" spans="2:16" x14ac:dyDescent="0.35"/>
    <row r="3158" spans="2:16" x14ac:dyDescent="0.35"/>
    <row r="3159" spans="2:16" x14ac:dyDescent="0.35"/>
    <row r="3160" spans="2:16" x14ac:dyDescent="0.35"/>
    <row r="3161" spans="2:16" x14ac:dyDescent="0.35"/>
    <row r="3162" spans="2:16" x14ac:dyDescent="0.35"/>
    <row r="3163" spans="2:16" x14ac:dyDescent="0.35"/>
    <row r="3164" spans="2:16" x14ac:dyDescent="0.35"/>
    <row r="3165" spans="2:16" x14ac:dyDescent="0.35"/>
    <row r="3166" spans="2:16" x14ac:dyDescent="0.35"/>
    <row r="3167" spans="2:16" x14ac:dyDescent="0.35"/>
    <row r="3168" spans="2:16" x14ac:dyDescent="0.35"/>
    <row r="3169" x14ac:dyDescent="0.35"/>
    <row r="3170" x14ac:dyDescent="0.35"/>
    <row r="3171" x14ac:dyDescent="0.35"/>
    <row r="3172" x14ac:dyDescent="0.35"/>
    <row r="3173" x14ac:dyDescent="0.35"/>
    <row r="3174" x14ac:dyDescent="0.35"/>
    <row r="3175" x14ac:dyDescent="0.35"/>
    <row r="3176" x14ac:dyDescent="0.35"/>
    <row r="3177" x14ac:dyDescent="0.35"/>
    <row r="3178" x14ac:dyDescent="0.35"/>
    <row r="3179" x14ac:dyDescent="0.35"/>
    <row r="3180" x14ac:dyDescent="0.35"/>
    <row r="3181" x14ac:dyDescent="0.35"/>
    <row r="3182" x14ac:dyDescent="0.35"/>
    <row r="3183" x14ac:dyDescent="0.35"/>
    <row r="3184" x14ac:dyDescent="0.35"/>
    <row r="3185" x14ac:dyDescent="0.35"/>
    <row r="3186" x14ac:dyDescent="0.35"/>
    <row r="3187" x14ac:dyDescent="0.35"/>
    <row r="3188" x14ac:dyDescent="0.35"/>
    <row r="3189" x14ac:dyDescent="0.35"/>
    <row r="3190" x14ac:dyDescent="0.35"/>
    <row r="3191" x14ac:dyDescent="0.35"/>
    <row r="3192" x14ac:dyDescent="0.35"/>
    <row r="3193" x14ac:dyDescent="0.35"/>
    <row r="3194" x14ac:dyDescent="0.35"/>
    <row r="3195" x14ac:dyDescent="0.35"/>
    <row r="3196" x14ac:dyDescent="0.35"/>
    <row r="3197" x14ac:dyDescent="0.35"/>
    <row r="3198" x14ac:dyDescent="0.35"/>
    <row r="3199" x14ac:dyDescent="0.35"/>
    <row r="3200" x14ac:dyDescent="0.35"/>
    <row r="3201" x14ac:dyDescent="0.35"/>
    <row r="3202" x14ac:dyDescent="0.35"/>
    <row r="3203" x14ac:dyDescent="0.35"/>
    <row r="3204" x14ac:dyDescent="0.35"/>
    <row r="3205" x14ac:dyDescent="0.35"/>
    <row r="3206" x14ac:dyDescent="0.35"/>
    <row r="3207" x14ac:dyDescent="0.35"/>
    <row r="3208" x14ac:dyDescent="0.35"/>
    <row r="3209" x14ac:dyDescent="0.35"/>
    <row r="3210" x14ac:dyDescent="0.35"/>
    <row r="3211" x14ac:dyDescent="0.35"/>
    <row r="3212" x14ac:dyDescent="0.35"/>
    <row r="3213" x14ac:dyDescent="0.35"/>
    <row r="3214" x14ac:dyDescent="0.35"/>
    <row r="3215" x14ac:dyDescent="0.35"/>
    <row r="3216" x14ac:dyDescent="0.35"/>
    <row r="3217" x14ac:dyDescent="0.35"/>
    <row r="3218" x14ac:dyDescent="0.35"/>
    <row r="3219" x14ac:dyDescent="0.35"/>
    <row r="3220" x14ac:dyDescent="0.35"/>
    <row r="3221" x14ac:dyDescent="0.35"/>
    <row r="3222" x14ac:dyDescent="0.35"/>
    <row r="3223" x14ac:dyDescent="0.35"/>
    <row r="3224" x14ac:dyDescent="0.35"/>
    <row r="3225" x14ac:dyDescent="0.35"/>
    <row r="3226" x14ac:dyDescent="0.35"/>
    <row r="3227" x14ac:dyDescent="0.35"/>
    <row r="3228" x14ac:dyDescent="0.35"/>
    <row r="3229" x14ac:dyDescent="0.35"/>
    <row r="3230" x14ac:dyDescent="0.35"/>
    <row r="3231" x14ac:dyDescent="0.35"/>
    <row r="3232" x14ac:dyDescent="0.35"/>
    <row r="3233" x14ac:dyDescent="0.35"/>
    <row r="3234" x14ac:dyDescent="0.35"/>
    <row r="3235" x14ac:dyDescent="0.35"/>
    <row r="3236" x14ac:dyDescent="0.35"/>
    <row r="3237" x14ac:dyDescent="0.35"/>
    <row r="3238" x14ac:dyDescent="0.35"/>
    <row r="3239" x14ac:dyDescent="0.35"/>
    <row r="3240" x14ac:dyDescent="0.35"/>
    <row r="3241" x14ac:dyDescent="0.35"/>
    <row r="3242" x14ac:dyDescent="0.35"/>
    <row r="3243" x14ac:dyDescent="0.35"/>
    <row r="3244" x14ac:dyDescent="0.35"/>
    <row r="3245" x14ac:dyDescent="0.35"/>
    <row r="3246" x14ac:dyDescent="0.35"/>
    <row r="3247" x14ac:dyDescent="0.35"/>
    <row r="3248" x14ac:dyDescent="0.35"/>
    <row r="3249" x14ac:dyDescent="0.35"/>
  </sheetData>
  <mergeCells count="284">
    <mergeCell ref="D245:H245"/>
    <mergeCell ref="D249:H249"/>
    <mergeCell ref="B254:B269"/>
    <mergeCell ref="B271:B272"/>
    <mergeCell ref="C227:C228"/>
    <mergeCell ref="D227:E228"/>
    <mergeCell ref="F227:G227"/>
    <mergeCell ref="C236:E236"/>
    <mergeCell ref="H227:H228"/>
    <mergeCell ref="D246:H246"/>
    <mergeCell ref="B217:B222"/>
    <mergeCell ref="C217:H217"/>
    <mergeCell ref="M217:M222"/>
    <mergeCell ref="D218:H218"/>
    <mergeCell ref="D219:H219"/>
    <mergeCell ref="D220:H220"/>
    <mergeCell ref="D221:H221"/>
    <mergeCell ref="D222:H222"/>
    <mergeCell ref="B210:B215"/>
    <mergeCell ref="C210:H210"/>
    <mergeCell ref="M210:M215"/>
    <mergeCell ref="D211:H211"/>
    <mergeCell ref="D213:H213"/>
    <mergeCell ref="D214:H214"/>
    <mergeCell ref="D215:H215"/>
    <mergeCell ref="I210:I215"/>
    <mergeCell ref="I217:I222"/>
    <mergeCell ref="B203:B208"/>
    <mergeCell ref="C203:H203"/>
    <mergeCell ref="M203:M208"/>
    <mergeCell ref="D204:H204"/>
    <mergeCell ref="D205:H205"/>
    <mergeCell ref="D206:H206"/>
    <mergeCell ref="D207:H207"/>
    <mergeCell ref="D208:H208"/>
    <mergeCell ref="C194:I194"/>
    <mergeCell ref="B196:B201"/>
    <mergeCell ref="C196:H196"/>
    <mergeCell ref="M196:M201"/>
    <mergeCell ref="D197:H197"/>
    <mergeCell ref="D198:H198"/>
    <mergeCell ref="D199:H199"/>
    <mergeCell ref="D200:H200"/>
    <mergeCell ref="D201:H201"/>
    <mergeCell ref="I196:I201"/>
    <mergeCell ref="I203:I208"/>
    <mergeCell ref="B187:B192"/>
    <mergeCell ref="C187:H187"/>
    <mergeCell ref="M187:M192"/>
    <mergeCell ref="D188:H188"/>
    <mergeCell ref="D189:H189"/>
    <mergeCell ref="D190:H190"/>
    <mergeCell ref="D191:H191"/>
    <mergeCell ref="D192:H192"/>
    <mergeCell ref="C178:I178"/>
    <mergeCell ref="B180:B185"/>
    <mergeCell ref="C180:H180"/>
    <mergeCell ref="M180:M185"/>
    <mergeCell ref="D181:H181"/>
    <mergeCell ref="D182:H182"/>
    <mergeCell ref="D183:H183"/>
    <mergeCell ref="D184:H184"/>
    <mergeCell ref="D185:H185"/>
    <mergeCell ref="I180:I185"/>
    <mergeCell ref="I187:I192"/>
    <mergeCell ref="B171:B176"/>
    <mergeCell ref="C171:H171"/>
    <mergeCell ref="M171:M176"/>
    <mergeCell ref="D172:H172"/>
    <mergeCell ref="D173:H173"/>
    <mergeCell ref="D174:H174"/>
    <mergeCell ref="D175:H175"/>
    <mergeCell ref="D176:H176"/>
    <mergeCell ref="C162:I162"/>
    <mergeCell ref="B164:B169"/>
    <mergeCell ref="C164:H164"/>
    <mergeCell ref="M164:M169"/>
    <mergeCell ref="D165:H165"/>
    <mergeCell ref="D166:H166"/>
    <mergeCell ref="D167:H167"/>
    <mergeCell ref="D168:H168"/>
    <mergeCell ref="D169:H169"/>
    <mergeCell ref="I164:I169"/>
    <mergeCell ref="I171:I176"/>
    <mergeCell ref="B155:B160"/>
    <mergeCell ref="C155:H155"/>
    <mergeCell ref="M155:M160"/>
    <mergeCell ref="D156:H156"/>
    <mergeCell ref="D157:H157"/>
    <mergeCell ref="D158:H158"/>
    <mergeCell ref="D159:H159"/>
    <mergeCell ref="D160:H160"/>
    <mergeCell ref="B148:B153"/>
    <mergeCell ref="C148:H148"/>
    <mergeCell ref="M148:M153"/>
    <mergeCell ref="D149:H149"/>
    <mergeCell ref="D150:H150"/>
    <mergeCell ref="D151:H151"/>
    <mergeCell ref="D152:H152"/>
    <mergeCell ref="D153:H153"/>
    <mergeCell ref="I148:I153"/>
    <mergeCell ref="I155:I160"/>
    <mergeCell ref="B141:B146"/>
    <mergeCell ref="C141:H141"/>
    <mergeCell ref="M141:M146"/>
    <mergeCell ref="D142:H142"/>
    <mergeCell ref="D143:H143"/>
    <mergeCell ref="D144:H144"/>
    <mergeCell ref="D145:H145"/>
    <mergeCell ref="D146:H146"/>
    <mergeCell ref="B134:B139"/>
    <mergeCell ref="C134:H134"/>
    <mergeCell ref="M134:M139"/>
    <mergeCell ref="D135:H135"/>
    <mergeCell ref="D137:H137"/>
    <mergeCell ref="D138:H138"/>
    <mergeCell ref="D139:H139"/>
    <mergeCell ref="I134:I139"/>
    <mergeCell ref="I141:I146"/>
    <mergeCell ref="B127:B132"/>
    <mergeCell ref="C127:H127"/>
    <mergeCell ref="M127:M132"/>
    <mergeCell ref="D128:H128"/>
    <mergeCell ref="D129:H129"/>
    <mergeCell ref="D130:H130"/>
    <mergeCell ref="D131:H131"/>
    <mergeCell ref="D132:H132"/>
    <mergeCell ref="B120:B125"/>
    <mergeCell ref="C120:H120"/>
    <mergeCell ref="M120:M125"/>
    <mergeCell ref="D121:H121"/>
    <mergeCell ref="D122:H122"/>
    <mergeCell ref="D123:H123"/>
    <mergeCell ref="D124:H124"/>
    <mergeCell ref="D125:H125"/>
    <mergeCell ref="I120:I125"/>
    <mergeCell ref="I127:I132"/>
    <mergeCell ref="B113:B118"/>
    <mergeCell ref="C113:H113"/>
    <mergeCell ref="M113:M118"/>
    <mergeCell ref="D114:H114"/>
    <mergeCell ref="D115:H115"/>
    <mergeCell ref="D116:H116"/>
    <mergeCell ref="D117:H117"/>
    <mergeCell ref="D118:H118"/>
    <mergeCell ref="C106:H106"/>
    <mergeCell ref="M106:M111"/>
    <mergeCell ref="D107:H107"/>
    <mergeCell ref="D108:H108"/>
    <mergeCell ref="D109:H109"/>
    <mergeCell ref="D110:H110"/>
    <mergeCell ref="D111:H111"/>
    <mergeCell ref="C112:I112"/>
    <mergeCell ref="B106:B111"/>
    <mergeCell ref="I106:I111"/>
    <mergeCell ref="I113:I118"/>
    <mergeCell ref="C97:I97"/>
    <mergeCell ref="B99:B104"/>
    <mergeCell ref="C99:H99"/>
    <mergeCell ref="M99:M104"/>
    <mergeCell ref="D100:H100"/>
    <mergeCell ref="D101:H101"/>
    <mergeCell ref="D102:H102"/>
    <mergeCell ref="D103:H103"/>
    <mergeCell ref="D104:H104"/>
    <mergeCell ref="I99:I104"/>
    <mergeCell ref="B90:B95"/>
    <mergeCell ref="C90:H90"/>
    <mergeCell ref="M90:M95"/>
    <mergeCell ref="D91:H91"/>
    <mergeCell ref="D92:H92"/>
    <mergeCell ref="D93:H93"/>
    <mergeCell ref="D94:H94"/>
    <mergeCell ref="D95:H95"/>
    <mergeCell ref="B83:B88"/>
    <mergeCell ref="C83:H83"/>
    <mergeCell ref="M83:M88"/>
    <mergeCell ref="D84:H84"/>
    <mergeCell ref="D85:H85"/>
    <mergeCell ref="D86:H86"/>
    <mergeCell ref="D87:H87"/>
    <mergeCell ref="D88:H88"/>
    <mergeCell ref="I83:I88"/>
    <mergeCell ref="I90:I95"/>
    <mergeCell ref="B76:B81"/>
    <mergeCell ref="C76:H76"/>
    <mergeCell ref="M76:M81"/>
    <mergeCell ref="D77:H77"/>
    <mergeCell ref="D78:H78"/>
    <mergeCell ref="D79:H79"/>
    <mergeCell ref="D80:H80"/>
    <mergeCell ref="D81:H81"/>
    <mergeCell ref="B69:B74"/>
    <mergeCell ref="C69:H69"/>
    <mergeCell ref="M69:M74"/>
    <mergeCell ref="D70:H70"/>
    <mergeCell ref="D71:H71"/>
    <mergeCell ref="D72:H72"/>
    <mergeCell ref="D73:H73"/>
    <mergeCell ref="D74:H74"/>
    <mergeCell ref="B75:H75"/>
    <mergeCell ref="I69:I74"/>
    <mergeCell ref="I76:I81"/>
    <mergeCell ref="B62:B67"/>
    <mergeCell ref="C62:H62"/>
    <mergeCell ref="M62:M67"/>
    <mergeCell ref="D63:H63"/>
    <mergeCell ref="D64:H64"/>
    <mergeCell ref="D65:H65"/>
    <mergeCell ref="D66:H66"/>
    <mergeCell ref="D67:H67"/>
    <mergeCell ref="B55:B60"/>
    <mergeCell ref="C55:H55"/>
    <mergeCell ref="M55:M60"/>
    <mergeCell ref="D56:H56"/>
    <mergeCell ref="D57:H57"/>
    <mergeCell ref="D58:H58"/>
    <mergeCell ref="D59:H59"/>
    <mergeCell ref="D60:H60"/>
    <mergeCell ref="I55:I60"/>
    <mergeCell ref="I62:I67"/>
    <mergeCell ref="C46:I46"/>
    <mergeCell ref="B48:B53"/>
    <mergeCell ref="C48:H48"/>
    <mergeCell ref="M48:M53"/>
    <mergeCell ref="D49:H49"/>
    <mergeCell ref="D50:H50"/>
    <mergeCell ref="D51:H51"/>
    <mergeCell ref="D52:H52"/>
    <mergeCell ref="D53:H53"/>
    <mergeCell ref="I48:I53"/>
    <mergeCell ref="B39:B44"/>
    <mergeCell ref="C39:H39"/>
    <mergeCell ref="M39:M44"/>
    <mergeCell ref="D40:H40"/>
    <mergeCell ref="D41:H41"/>
    <mergeCell ref="D43:H43"/>
    <mergeCell ref="D44:H44"/>
    <mergeCell ref="M32:M37"/>
    <mergeCell ref="D33:H33"/>
    <mergeCell ref="D34:H34"/>
    <mergeCell ref="D35:H35"/>
    <mergeCell ref="D36:H36"/>
    <mergeCell ref="D37:H37"/>
    <mergeCell ref="D42:H42"/>
    <mergeCell ref="I32:I37"/>
    <mergeCell ref="I39:I44"/>
    <mergeCell ref="B26:I26"/>
    <mergeCell ref="C27:D27"/>
    <mergeCell ref="F27:I27"/>
    <mergeCell ref="B28:I28"/>
    <mergeCell ref="C30:I30"/>
    <mergeCell ref="B32:B37"/>
    <mergeCell ref="C32:H32"/>
    <mergeCell ref="B22:I22"/>
    <mergeCell ref="C23:D23"/>
    <mergeCell ref="F23:I23"/>
    <mergeCell ref="B24:I24"/>
    <mergeCell ref="C25:D25"/>
    <mergeCell ref="F25:I25"/>
    <mergeCell ref="I227:I228"/>
    <mergeCell ref="B2:I2"/>
    <mergeCell ref="M2:P15"/>
    <mergeCell ref="B3:I3"/>
    <mergeCell ref="B4:I4"/>
    <mergeCell ref="B5:I5"/>
    <mergeCell ref="B6:I6"/>
    <mergeCell ref="B8:I8"/>
    <mergeCell ref="B9:I9"/>
    <mergeCell ref="C11:D11"/>
    <mergeCell ref="C13:D13"/>
    <mergeCell ref="B18:I18"/>
    <mergeCell ref="C19:D19"/>
    <mergeCell ref="F19:I19"/>
    <mergeCell ref="B20:I20"/>
    <mergeCell ref="C21:D21"/>
    <mergeCell ref="G21:I21"/>
    <mergeCell ref="F13:I13"/>
    <mergeCell ref="B14:I14"/>
    <mergeCell ref="C15:D15"/>
    <mergeCell ref="F15:I15"/>
    <mergeCell ref="B16:I16"/>
    <mergeCell ref="C17:D17"/>
    <mergeCell ref="F17:I17"/>
  </mergeCells>
  <dataValidations count="3">
    <dataValidation type="list" allowBlank="1" showErrorMessage="1" error="Pilih Dengan Click List Disamping" sqref="F25:I25" xr:uid="{00000000-0002-0000-0100-000000000000}">
      <formula1>$D$254:$D$269</formula1>
    </dataValidation>
    <dataValidation type="list" allowBlank="1" showErrorMessage="1" error="Pilih Dengan Click List Disamping" sqref="F27:I27" xr:uid="{00000000-0002-0000-0100-000001000000}">
      <formula1>wakasek</formula1>
    </dataValidation>
    <dataValidation type="list" allowBlank="1" showInputMessage="1" showErrorMessage="1" sqref="D272:D276" xr:uid="{00000000-0002-0000-0100-000002000000}">
      <formula1>wakasek</formula1>
    </dataValidation>
  </dataValidations>
  <pageMargins left="0.39370078740157483" right="0.11811023622047245" top="0.39370078740157483" bottom="0.19685039370078741"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6257" r:id="rId4" name="Group Box 1">
              <controlPr defaultSize="0" autoFill="0" autoPict="0">
                <anchor moveWithCells="1" sizeWithCells="1">
                  <from>
                    <xdr:col>8</xdr:col>
                    <xdr:colOff>0</xdr:colOff>
                    <xdr:row>31</xdr:row>
                    <xdr:rowOff>0</xdr:rowOff>
                  </from>
                  <to>
                    <xdr:col>9</xdr:col>
                    <xdr:colOff>0</xdr:colOff>
                    <xdr:row>37</xdr:row>
                    <xdr:rowOff>0</xdr:rowOff>
                  </to>
                </anchor>
              </controlPr>
            </control>
          </mc:Choice>
        </mc:AlternateContent>
        <mc:AlternateContent xmlns:mc="http://schemas.openxmlformats.org/markup-compatibility/2006">
          <mc:Choice Requires="x14">
            <control shapeId="96263" r:id="rId5" name="Group Box 7">
              <controlPr defaultSize="0" autoFill="0" autoPict="0">
                <anchor moveWithCells="1" sizeWithCells="1">
                  <from>
                    <xdr:col>8</xdr:col>
                    <xdr:colOff>0</xdr:colOff>
                    <xdr:row>38</xdr:row>
                    <xdr:rowOff>0</xdr:rowOff>
                  </from>
                  <to>
                    <xdr:col>9</xdr:col>
                    <xdr:colOff>0</xdr:colOff>
                    <xdr:row>44</xdr:row>
                    <xdr:rowOff>0</xdr:rowOff>
                  </to>
                </anchor>
              </controlPr>
            </control>
          </mc:Choice>
        </mc:AlternateContent>
        <mc:AlternateContent xmlns:mc="http://schemas.openxmlformats.org/markup-compatibility/2006">
          <mc:Choice Requires="x14">
            <control shapeId="96284" r:id="rId6" name="Group Box 28">
              <controlPr defaultSize="0" autoFill="0" autoPict="0">
                <anchor moveWithCells="1" sizeWithCells="1">
                  <from>
                    <xdr:col>8</xdr:col>
                    <xdr:colOff>0</xdr:colOff>
                    <xdr:row>105</xdr:row>
                    <xdr:rowOff>0</xdr:rowOff>
                  </from>
                  <to>
                    <xdr:col>9</xdr:col>
                    <xdr:colOff>0</xdr:colOff>
                    <xdr:row>111</xdr:row>
                    <xdr:rowOff>0</xdr:rowOff>
                  </to>
                </anchor>
              </controlPr>
            </control>
          </mc:Choice>
        </mc:AlternateContent>
        <mc:AlternateContent xmlns:mc="http://schemas.openxmlformats.org/markup-compatibility/2006">
          <mc:Choice Requires="x14">
            <control shapeId="96290" r:id="rId7" name="Group Box 34">
              <controlPr defaultSize="0" autoFill="0" autoPict="0">
                <anchor moveWithCells="1" sizeWithCells="1">
                  <from>
                    <xdr:col>8</xdr:col>
                    <xdr:colOff>0</xdr:colOff>
                    <xdr:row>179</xdr:row>
                    <xdr:rowOff>0</xdr:rowOff>
                  </from>
                  <to>
                    <xdr:col>9</xdr:col>
                    <xdr:colOff>0</xdr:colOff>
                    <xdr:row>185</xdr:row>
                    <xdr:rowOff>0</xdr:rowOff>
                  </to>
                </anchor>
              </controlPr>
            </control>
          </mc:Choice>
        </mc:AlternateContent>
        <mc:AlternateContent xmlns:mc="http://schemas.openxmlformats.org/markup-compatibility/2006">
          <mc:Choice Requires="x14">
            <control shapeId="96291" r:id="rId8" name="Group Box 35">
              <controlPr defaultSize="0" autoFill="0" autoPict="0">
                <anchor moveWithCells="1" sizeWithCells="1">
                  <from>
                    <xdr:col>8</xdr:col>
                    <xdr:colOff>0</xdr:colOff>
                    <xdr:row>170</xdr:row>
                    <xdr:rowOff>0</xdr:rowOff>
                  </from>
                  <to>
                    <xdr:col>9</xdr:col>
                    <xdr:colOff>0</xdr:colOff>
                    <xdr:row>176</xdr:row>
                    <xdr:rowOff>0</xdr:rowOff>
                  </to>
                </anchor>
              </controlPr>
            </control>
          </mc:Choice>
        </mc:AlternateContent>
        <mc:AlternateContent xmlns:mc="http://schemas.openxmlformats.org/markup-compatibility/2006">
          <mc:Choice Requires="x14">
            <control shapeId="96303" r:id="rId9" name="Group Box 47">
              <controlPr defaultSize="0" autoFill="0" autoPict="0">
                <anchor moveWithCells="1" sizeWithCells="1">
                  <from>
                    <xdr:col>8</xdr:col>
                    <xdr:colOff>0</xdr:colOff>
                    <xdr:row>179</xdr:row>
                    <xdr:rowOff>0</xdr:rowOff>
                  </from>
                  <to>
                    <xdr:col>9</xdr:col>
                    <xdr:colOff>0</xdr:colOff>
                    <xdr:row>185</xdr:row>
                    <xdr:rowOff>0</xdr:rowOff>
                  </to>
                </anchor>
              </controlPr>
            </control>
          </mc:Choice>
        </mc:AlternateContent>
        <mc:AlternateContent xmlns:mc="http://schemas.openxmlformats.org/markup-compatibility/2006">
          <mc:Choice Requires="x14">
            <control shapeId="96309" r:id="rId10" name="Group Box 53">
              <controlPr defaultSize="0" autoFill="0" autoPict="0">
                <anchor moveWithCells="1" sizeWithCells="1">
                  <from>
                    <xdr:col>8</xdr:col>
                    <xdr:colOff>0</xdr:colOff>
                    <xdr:row>98</xdr:row>
                    <xdr:rowOff>0</xdr:rowOff>
                  </from>
                  <to>
                    <xdr:col>9</xdr:col>
                    <xdr:colOff>0</xdr:colOff>
                    <xdr:row>104</xdr:row>
                    <xdr:rowOff>0</xdr:rowOff>
                  </to>
                </anchor>
              </controlPr>
            </control>
          </mc:Choice>
        </mc:AlternateContent>
        <mc:AlternateContent xmlns:mc="http://schemas.openxmlformats.org/markup-compatibility/2006">
          <mc:Choice Requires="x14">
            <control shapeId="96319" r:id="rId11" name="Group Box 63">
              <controlPr locked="0" defaultSize="0" autoFill="0" autoPict="0">
                <anchor moveWithCells="1">
                  <from>
                    <xdr:col>2</xdr:col>
                    <xdr:colOff>0</xdr:colOff>
                    <xdr:row>48</xdr:row>
                    <xdr:rowOff>0</xdr:rowOff>
                  </from>
                  <to>
                    <xdr:col>2</xdr:col>
                    <xdr:colOff>381000</xdr:colOff>
                    <xdr:row>53</xdr:row>
                    <xdr:rowOff>0</xdr:rowOff>
                  </to>
                </anchor>
              </controlPr>
            </control>
          </mc:Choice>
        </mc:AlternateContent>
        <mc:AlternateContent xmlns:mc="http://schemas.openxmlformats.org/markup-compatibility/2006">
          <mc:Choice Requires="x14">
            <control shapeId="96320" r:id="rId12" name="Check Box 64">
              <controlPr defaultSize="0" autoFill="0" autoLine="0" autoPict="0">
                <anchor moveWithCells="1">
                  <from>
                    <xdr:col>2</xdr:col>
                    <xdr:colOff>107950</xdr:colOff>
                    <xdr:row>51</xdr:row>
                    <xdr:rowOff>184150</xdr:rowOff>
                  </from>
                  <to>
                    <xdr:col>2</xdr:col>
                    <xdr:colOff>412750</xdr:colOff>
                    <xdr:row>53</xdr:row>
                    <xdr:rowOff>12700</xdr:rowOff>
                  </to>
                </anchor>
              </controlPr>
            </control>
          </mc:Choice>
        </mc:AlternateContent>
        <mc:AlternateContent xmlns:mc="http://schemas.openxmlformats.org/markup-compatibility/2006">
          <mc:Choice Requires="x14">
            <control shapeId="96321" r:id="rId13" name="Check Box 65">
              <controlPr defaultSize="0" autoFill="0" autoLine="0" autoPict="0">
                <anchor moveWithCells="1">
                  <from>
                    <xdr:col>2</xdr:col>
                    <xdr:colOff>107950</xdr:colOff>
                    <xdr:row>50</xdr:row>
                    <xdr:rowOff>184150</xdr:rowOff>
                  </from>
                  <to>
                    <xdr:col>2</xdr:col>
                    <xdr:colOff>412750</xdr:colOff>
                    <xdr:row>52</xdr:row>
                    <xdr:rowOff>12700</xdr:rowOff>
                  </to>
                </anchor>
              </controlPr>
            </control>
          </mc:Choice>
        </mc:AlternateContent>
        <mc:AlternateContent xmlns:mc="http://schemas.openxmlformats.org/markup-compatibility/2006">
          <mc:Choice Requires="x14">
            <control shapeId="96322" r:id="rId14" name="Check Box 66">
              <controlPr defaultSize="0" autoFill="0" autoLine="0" autoPict="0">
                <anchor moveWithCells="1">
                  <from>
                    <xdr:col>2</xdr:col>
                    <xdr:colOff>107950</xdr:colOff>
                    <xdr:row>49</xdr:row>
                    <xdr:rowOff>184150</xdr:rowOff>
                  </from>
                  <to>
                    <xdr:col>2</xdr:col>
                    <xdr:colOff>412750</xdr:colOff>
                    <xdr:row>51</xdr:row>
                    <xdr:rowOff>12700</xdr:rowOff>
                  </to>
                </anchor>
              </controlPr>
            </control>
          </mc:Choice>
        </mc:AlternateContent>
        <mc:AlternateContent xmlns:mc="http://schemas.openxmlformats.org/markup-compatibility/2006">
          <mc:Choice Requires="x14">
            <control shapeId="96323" r:id="rId15" name="Check Box 67">
              <controlPr defaultSize="0" autoFill="0" autoLine="0" autoPict="0">
                <anchor moveWithCells="1">
                  <from>
                    <xdr:col>2</xdr:col>
                    <xdr:colOff>107950</xdr:colOff>
                    <xdr:row>48</xdr:row>
                    <xdr:rowOff>184150</xdr:rowOff>
                  </from>
                  <to>
                    <xdr:col>2</xdr:col>
                    <xdr:colOff>412750</xdr:colOff>
                    <xdr:row>50</xdr:row>
                    <xdr:rowOff>12700</xdr:rowOff>
                  </to>
                </anchor>
              </controlPr>
            </control>
          </mc:Choice>
        </mc:AlternateContent>
        <mc:AlternateContent xmlns:mc="http://schemas.openxmlformats.org/markup-compatibility/2006">
          <mc:Choice Requires="x14">
            <control shapeId="96324" r:id="rId16" name="Check Box 68">
              <controlPr defaultSize="0" autoFill="0" autoLine="0" autoPict="0">
                <anchor moveWithCells="1">
                  <from>
                    <xdr:col>2</xdr:col>
                    <xdr:colOff>107950</xdr:colOff>
                    <xdr:row>47</xdr:row>
                    <xdr:rowOff>355600</xdr:rowOff>
                  </from>
                  <to>
                    <xdr:col>2</xdr:col>
                    <xdr:colOff>412750</xdr:colOff>
                    <xdr:row>49</xdr:row>
                    <xdr:rowOff>31750</xdr:rowOff>
                  </to>
                </anchor>
              </controlPr>
            </control>
          </mc:Choice>
        </mc:AlternateContent>
        <mc:AlternateContent xmlns:mc="http://schemas.openxmlformats.org/markup-compatibility/2006">
          <mc:Choice Requires="x14">
            <control shapeId="96325" r:id="rId17" name="Group Box 69">
              <controlPr locked="0" defaultSize="0" autoFill="0" autoPict="0">
                <anchor moveWithCells="1">
                  <from>
                    <xdr:col>2</xdr:col>
                    <xdr:colOff>0</xdr:colOff>
                    <xdr:row>55</xdr:row>
                    <xdr:rowOff>0</xdr:rowOff>
                  </from>
                  <to>
                    <xdr:col>2</xdr:col>
                    <xdr:colOff>374650</xdr:colOff>
                    <xdr:row>59</xdr:row>
                    <xdr:rowOff>171450</xdr:rowOff>
                  </to>
                </anchor>
              </controlPr>
            </control>
          </mc:Choice>
        </mc:AlternateContent>
        <mc:AlternateContent xmlns:mc="http://schemas.openxmlformats.org/markup-compatibility/2006">
          <mc:Choice Requires="x14">
            <control shapeId="96326" r:id="rId18" name="Check Box 70">
              <controlPr locked="0" defaultSize="0" autoFill="0" autoLine="0" autoPict="0">
                <anchor moveWithCells="1">
                  <from>
                    <xdr:col>2</xdr:col>
                    <xdr:colOff>107950</xdr:colOff>
                    <xdr:row>58</xdr:row>
                    <xdr:rowOff>184150</xdr:rowOff>
                  </from>
                  <to>
                    <xdr:col>2</xdr:col>
                    <xdr:colOff>412750</xdr:colOff>
                    <xdr:row>59</xdr:row>
                    <xdr:rowOff>184150</xdr:rowOff>
                  </to>
                </anchor>
              </controlPr>
            </control>
          </mc:Choice>
        </mc:AlternateContent>
        <mc:AlternateContent xmlns:mc="http://schemas.openxmlformats.org/markup-compatibility/2006">
          <mc:Choice Requires="x14">
            <control shapeId="96327" r:id="rId19" name="Check Box 71">
              <controlPr locked="0" defaultSize="0" autoFill="0" autoLine="0" autoPict="0">
                <anchor moveWithCells="1">
                  <from>
                    <xdr:col>2</xdr:col>
                    <xdr:colOff>107950</xdr:colOff>
                    <xdr:row>57</xdr:row>
                    <xdr:rowOff>184150</xdr:rowOff>
                  </from>
                  <to>
                    <xdr:col>2</xdr:col>
                    <xdr:colOff>412750</xdr:colOff>
                    <xdr:row>58</xdr:row>
                    <xdr:rowOff>171450</xdr:rowOff>
                  </to>
                </anchor>
              </controlPr>
            </control>
          </mc:Choice>
        </mc:AlternateContent>
        <mc:AlternateContent xmlns:mc="http://schemas.openxmlformats.org/markup-compatibility/2006">
          <mc:Choice Requires="x14">
            <control shapeId="96328" r:id="rId20" name="Check Box 72">
              <controlPr locked="0" defaultSize="0" autoFill="0" autoLine="0" autoPict="0">
                <anchor moveWithCells="1">
                  <from>
                    <xdr:col>2</xdr:col>
                    <xdr:colOff>107950</xdr:colOff>
                    <xdr:row>56</xdr:row>
                    <xdr:rowOff>165100</xdr:rowOff>
                  </from>
                  <to>
                    <xdr:col>2</xdr:col>
                    <xdr:colOff>412750</xdr:colOff>
                    <xdr:row>57</xdr:row>
                    <xdr:rowOff>165100</xdr:rowOff>
                  </to>
                </anchor>
              </controlPr>
            </control>
          </mc:Choice>
        </mc:AlternateContent>
        <mc:AlternateContent xmlns:mc="http://schemas.openxmlformats.org/markup-compatibility/2006">
          <mc:Choice Requires="x14">
            <control shapeId="96329" r:id="rId21" name="Check Box 73">
              <controlPr locked="0" defaultSize="0" autoFill="0" autoLine="0" autoPict="0">
                <anchor moveWithCells="1">
                  <from>
                    <xdr:col>2</xdr:col>
                    <xdr:colOff>107950</xdr:colOff>
                    <xdr:row>55</xdr:row>
                    <xdr:rowOff>184150</xdr:rowOff>
                  </from>
                  <to>
                    <xdr:col>2</xdr:col>
                    <xdr:colOff>412750</xdr:colOff>
                    <xdr:row>56</xdr:row>
                    <xdr:rowOff>171450</xdr:rowOff>
                  </to>
                </anchor>
              </controlPr>
            </control>
          </mc:Choice>
        </mc:AlternateContent>
        <mc:AlternateContent xmlns:mc="http://schemas.openxmlformats.org/markup-compatibility/2006">
          <mc:Choice Requires="x14">
            <control shapeId="96330" r:id="rId22" name="Check Box 74">
              <controlPr locked="0" defaultSize="0" autoFill="0" autoLine="0" autoPict="0">
                <anchor moveWithCells="1">
                  <from>
                    <xdr:col>2</xdr:col>
                    <xdr:colOff>107950</xdr:colOff>
                    <xdr:row>54</xdr:row>
                    <xdr:rowOff>488950</xdr:rowOff>
                  </from>
                  <to>
                    <xdr:col>2</xdr:col>
                    <xdr:colOff>412750</xdr:colOff>
                    <xdr:row>56</xdr:row>
                    <xdr:rowOff>12700</xdr:rowOff>
                  </to>
                </anchor>
              </controlPr>
            </control>
          </mc:Choice>
        </mc:AlternateContent>
        <mc:AlternateContent xmlns:mc="http://schemas.openxmlformats.org/markup-compatibility/2006">
          <mc:Choice Requires="x14">
            <control shapeId="96389" r:id="rId23" name="Group Box 133">
              <controlPr locked="0" defaultSize="0" autoFill="0" autoPict="0">
                <anchor moveWithCells="1">
                  <from>
                    <xdr:col>2</xdr:col>
                    <xdr:colOff>0</xdr:colOff>
                    <xdr:row>120</xdr:row>
                    <xdr:rowOff>0</xdr:rowOff>
                  </from>
                  <to>
                    <xdr:col>2</xdr:col>
                    <xdr:colOff>381000</xdr:colOff>
                    <xdr:row>125</xdr:row>
                    <xdr:rowOff>0</xdr:rowOff>
                  </to>
                </anchor>
              </controlPr>
            </control>
          </mc:Choice>
        </mc:AlternateContent>
        <mc:AlternateContent xmlns:mc="http://schemas.openxmlformats.org/markup-compatibility/2006">
          <mc:Choice Requires="x14">
            <control shapeId="96390" r:id="rId24" name="Group Box 134">
              <controlPr locked="0" defaultSize="0" autoFill="0" autoPict="0">
                <anchor moveWithCells="1">
                  <from>
                    <xdr:col>2</xdr:col>
                    <xdr:colOff>0</xdr:colOff>
                    <xdr:row>127</xdr:row>
                    <xdr:rowOff>0</xdr:rowOff>
                  </from>
                  <to>
                    <xdr:col>2</xdr:col>
                    <xdr:colOff>381000</xdr:colOff>
                    <xdr:row>132</xdr:row>
                    <xdr:rowOff>0</xdr:rowOff>
                  </to>
                </anchor>
              </controlPr>
            </control>
          </mc:Choice>
        </mc:AlternateContent>
        <mc:AlternateContent xmlns:mc="http://schemas.openxmlformats.org/markup-compatibility/2006">
          <mc:Choice Requires="x14">
            <control shapeId="96391" r:id="rId25" name="Group Box 135">
              <controlPr locked="0" defaultSize="0" autoFill="0" autoPict="0">
                <anchor moveWithCells="1">
                  <from>
                    <xdr:col>2</xdr:col>
                    <xdr:colOff>0</xdr:colOff>
                    <xdr:row>134</xdr:row>
                    <xdr:rowOff>0</xdr:rowOff>
                  </from>
                  <to>
                    <xdr:col>2</xdr:col>
                    <xdr:colOff>381000</xdr:colOff>
                    <xdr:row>139</xdr:row>
                    <xdr:rowOff>0</xdr:rowOff>
                  </to>
                </anchor>
              </controlPr>
            </control>
          </mc:Choice>
        </mc:AlternateContent>
        <mc:AlternateContent xmlns:mc="http://schemas.openxmlformats.org/markup-compatibility/2006">
          <mc:Choice Requires="x14">
            <control shapeId="96392" r:id="rId26" name="Group Box 136">
              <controlPr locked="0" defaultSize="0" autoFill="0" autoPict="0">
                <anchor moveWithCells="1">
                  <from>
                    <xdr:col>2</xdr:col>
                    <xdr:colOff>0</xdr:colOff>
                    <xdr:row>141</xdr:row>
                    <xdr:rowOff>0</xdr:rowOff>
                  </from>
                  <to>
                    <xdr:col>2</xdr:col>
                    <xdr:colOff>381000</xdr:colOff>
                    <xdr:row>146</xdr:row>
                    <xdr:rowOff>0</xdr:rowOff>
                  </to>
                </anchor>
              </controlPr>
            </control>
          </mc:Choice>
        </mc:AlternateContent>
        <mc:AlternateContent xmlns:mc="http://schemas.openxmlformats.org/markup-compatibility/2006">
          <mc:Choice Requires="x14">
            <control shapeId="96393" r:id="rId27" name="Group Box 137">
              <controlPr locked="0" defaultSize="0" autoFill="0" autoPict="0">
                <anchor moveWithCells="1">
                  <from>
                    <xdr:col>2</xdr:col>
                    <xdr:colOff>0</xdr:colOff>
                    <xdr:row>148</xdr:row>
                    <xdr:rowOff>0</xdr:rowOff>
                  </from>
                  <to>
                    <xdr:col>2</xdr:col>
                    <xdr:colOff>381000</xdr:colOff>
                    <xdr:row>153</xdr:row>
                    <xdr:rowOff>0</xdr:rowOff>
                  </to>
                </anchor>
              </controlPr>
            </control>
          </mc:Choice>
        </mc:AlternateContent>
        <mc:AlternateContent xmlns:mc="http://schemas.openxmlformats.org/markup-compatibility/2006">
          <mc:Choice Requires="x14">
            <control shapeId="96394" r:id="rId28" name="Group Box 138">
              <controlPr locked="0" defaultSize="0" autoFill="0" autoPict="0">
                <anchor moveWithCells="1">
                  <from>
                    <xdr:col>2</xdr:col>
                    <xdr:colOff>0</xdr:colOff>
                    <xdr:row>155</xdr:row>
                    <xdr:rowOff>0</xdr:rowOff>
                  </from>
                  <to>
                    <xdr:col>2</xdr:col>
                    <xdr:colOff>381000</xdr:colOff>
                    <xdr:row>160</xdr:row>
                    <xdr:rowOff>0</xdr:rowOff>
                  </to>
                </anchor>
              </controlPr>
            </control>
          </mc:Choice>
        </mc:AlternateContent>
        <mc:AlternateContent xmlns:mc="http://schemas.openxmlformats.org/markup-compatibility/2006">
          <mc:Choice Requires="x14">
            <control shapeId="96420" r:id="rId29" name="Check Box 164">
              <controlPr locked="0" defaultSize="0" autoFill="0" autoLine="0" autoPict="0">
                <anchor moveWithCells="1">
                  <from>
                    <xdr:col>2</xdr:col>
                    <xdr:colOff>88900</xdr:colOff>
                    <xdr:row>123</xdr:row>
                    <xdr:rowOff>184150</xdr:rowOff>
                  </from>
                  <to>
                    <xdr:col>2</xdr:col>
                    <xdr:colOff>393700</xdr:colOff>
                    <xdr:row>125</xdr:row>
                    <xdr:rowOff>12700</xdr:rowOff>
                  </to>
                </anchor>
              </controlPr>
            </control>
          </mc:Choice>
        </mc:AlternateContent>
        <mc:AlternateContent xmlns:mc="http://schemas.openxmlformats.org/markup-compatibility/2006">
          <mc:Choice Requires="x14">
            <control shapeId="96421" r:id="rId30" name="Check Box 165">
              <controlPr locked="0" defaultSize="0" autoFill="0" autoLine="0" autoPict="0">
                <anchor moveWithCells="1">
                  <from>
                    <xdr:col>2</xdr:col>
                    <xdr:colOff>88900</xdr:colOff>
                    <xdr:row>122</xdr:row>
                    <xdr:rowOff>184150</xdr:rowOff>
                  </from>
                  <to>
                    <xdr:col>2</xdr:col>
                    <xdr:colOff>393700</xdr:colOff>
                    <xdr:row>124</xdr:row>
                    <xdr:rowOff>12700</xdr:rowOff>
                  </to>
                </anchor>
              </controlPr>
            </control>
          </mc:Choice>
        </mc:AlternateContent>
        <mc:AlternateContent xmlns:mc="http://schemas.openxmlformats.org/markup-compatibility/2006">
          <mc:Choice Requires="x14">
            <control shapeId="96422" r:id="rId31" name="Check Box 166">
              <controlPr locked="0" defaultSize="0" autoFill="0" autoLine="0" autoPict="0">
                <anchor moveWithCells="1">
                  <from>
                    <xdr:col>2</xdr:col>
                    <xdr:colOff>88900</xdr:colOff>
                    <xdr:row>121</xdr:row>
                    <xdr:rowOff>184150</xdr:rowOff>
                  </from>
                  <to>
                    <xdr:col>2</xdr:col>
                    <xdr:colOff>393700</xdr:colOff>
                    <xdr:row>123</xdr:row>
                    <xdr:rowOff>12700</xdr:rowOff>
                  </to>
                </anchor>
              </controlPr>
            </control>
          </mc:Choice>
        </mc:AlternateContent>
        <mc:AlternateContent xmlns:mc="http://schemas.openxmlformats.org/markup-compatibility/2006">
          <mc:Choice Requires="x14">
            <control shapeId="96423" r:id="rId32" name="Check Box 167">
              <controlPr locked="0" defaultSize="0" autoFill="0" autoLine="0" autoPict="0">
                <anchor moveWithCells="1">
                  <from>
                    <xdr:col>2</xdr:col>
                    <xdr:colOff>88900</xdr:colOff>
                    <xdr:row>120</xdr:row>
                    <xdr:rowOff>184150</xdr:rowOff>
                  </from>
                  <to>
                    <xdr:col>2</xdr:col>
                    <xdr:colOff>393700</xdr:colOff>
                    <xdr:row>122</xdr:row>
                    <xdr:rowOff>12700</xdr:rowOff>
                  </to>
                </anchor>
              </controlPr>
            </control>
          </mc:Choice>
        </mc:AlternateContent>
        <mc:AlternateContent xmlns:mc="http://schemas.openxmlformats.org/markup-compatibility/2006">
          <mc:Choice Requires="x14">
            <control shapeId="96424" r:id="rId33" name="Check Box 168">
              <controlPr locked="0" defaultSize="0" autoFill="0" autoLine="0" autoPict="0">
                <anchor moveWithCells="1">
                  <from>
                    <xdr:col>2</xdr:col>
                    <xdr:colOff>88900</xdr:colOff>
                    <xdr:row>119</xdr:row>
                    <xdr:rowOff>184150</xdr:rowOff>
                  </from>
                  <to>
                    <xdr:col>2</xdr:col>
                    <xdr:colOff>393700</xdr:colOff>
                    <xdr:row>121</xdr:row>
                    <xdr:rowOff>12700</xdr:rowOff>
                  </to>
                </anchor>
              </controlPr>
            </control>
          </mc:Choice>
        </mc:AlternateContent>
        <mc:AlternateContent xmlns:mc="http://schemas.openxmlformats.org/markup-compatibility/2006">
          <mc:Choice Requires="x14">
            <control shapeId="96425" r:id="rId34" name="Check Box 169">
              <controlPr locked="0" defaultSize="0" autoFill="0" autoLine="0" autoPict="0">
                <anchor moveWithCells="1">
                  <from>
                    <xdr:col>2</xdr:col>
                    <xdr:colOff>88900</xdr:colOff>
                    <xdr:row>130</xdr:row>
                    <xdr:rowOff>184150</xdr:rowOff>
                  </from>
                  <to>
                    <xdr:col>2</xdr:col>
                    <xdr:colOff>393700</xdr:colOff>
                    <xdr:row>132</xdr:row>
                    <xdr:rowOff>12700</xdr:rowOff>
                  </to>
                </anchor>
              </controlPr>
            </control>
          </mc:Choice>
        </mc:AlternateContent>
        <mc:AlternateContent xmlns:mc="http://schemas.openxmlformats.org/markup-compatibility/2006">
          <mc:Choice Requires="x14">
            <control shapeId="96426" r:id="rId35" name="Check Box 170">
              <controlPr locked="0" defaultSize="0" autoFill="0" autoLine="0" autoPict="0">
                <anchor moveWithCells="1">
                  <from>
                    <xdr:col>2</xdr:col>
                    <xdr:colOff>88900</xdr:colOff>
                    <xdr:row>129</xdr:row>
                    <xdr:rowOff>184150</xdr:rowOff>
                  </from>
                  <to>
                    <xdr:col>2</xdr:col>
                    <xdr:colOff>393700</xdr:colOff>
                    <xdr:row>131</xdr:row>
                    <xdr:rowOff>12700</xdr:rowOff>
                  </to>
                </anchor>
              </controlPr>
            </control>
          </mc:Choice>
        </mc:AlternateContent>
        <mc:AlternateContent xmlns:mc="http://schemas.openxmlformats.org/markup-compatibility/2006">
          <mc:Choice Requires="x14">
            <control shapeId="96427" r:id="rId36" name="Check Box 171">
              <controlPr locked="0" defaultSize="0" autoFill="0" autoLine="0" autoPict="0">
                <anchor moveWithCells="1">
                  <from>
                    <xdr:col>2</xdr:col>
                    <xdr:colOff>88900</xdr:colOff>
                    <xdr:row>128</xdr:row>
                    <xdr:rowOff>184150</xdr:rowOff>
                  </from>
                  <to>
                    <xdr:col>2</xdr:col>
                    <xdr:colOff>393700</xdr:colOff>
                    <xdr:row>130</xdr:row>
                    <xdr:rowOff>12700</xdr:rowOff>
                  </to>
                </anchor>
              </controlPr>
            </control>
          </mc:Choice>
        </mc:AlternateContent>
        <mc:AlternateContent xmlns:mc="http://schemas.openxmlformats.org/markup-compatibility/2006">
          <mc:Choice Requires="x14">
            <control shapeId="96428" r:id="rId37" name="Check Box 172">
              <controlPr locked="0" defaultSize="0" autoFill="0" autoLine="0" autoPict="0">
                <anchor moveWithCells="1">
                  <from>
                    <xdr:col>2</xdr:col>
                    <xdr:colOff>88900</xdr:colOff>
                    <xdr:row>127</xdr:row>
                    <xdr:rowOff>184150</xdr:rowOff>
                  </from>
                  <to>
                    <xdr:col>2</xdr:col>
                    <xdr:colOff>393700</xdr:colOff>
                    <xdr:row>129</xdr:row>
                    <xdr:rowOff>12700</xdr:rowOff>
                  </to>
                </anchor>
              </controlPr>
            </control>
          </mc:Choice>
        </mc:AlternateContent>
        <mc:AlternateContent xmlns:mc="http://schemas.openxmlformats.org/markup-compatibility/2006">
          <mc:Choice Requires="x14">
            <control shapeId="96429" r:id="rId38" name="Check Box 173">
              <controlPr locked="0" defaultSize="0" autoFill="0" autoLine="0" autoPict="0">
                <anchor moveWithCells="1">
                  <from>
                    <xdr:col>2</xdr:col>
                    <xdr:colOff>88900</xdr:colOff>
                    <xdr:row>126</xdr:row>
                    <xdr:rowOff>323850</xdr:rowOff>
                  </from>
                  <to>
                    <xdr:col>2</xdr:col>
                    <xdr:colOff>393700</xdr:colOff>
                    <xdr:row>128</xdr:row>
                    <xdr:rowOff>0</xdr:rowOff>
                  </to>
                </anchor>
              </controlPr>
            </control>
          </mc:Choice>
        </mc:AlternateContent>
        <mc:AlternateContent xmlns:mc="http://schemas.openxmlformats.org/markup-compatibility/2006">
          <mc:Choice Requires="x14">
            <control shapeId="96430" r:id="rId39" name="Check Box 174">
              <controlPr locked="0" defaultSize="0" autoFill="0" autoLine="0" autoPict="0">
                <anchor moveWithCells="1">
                  <from>
                    <xdr:col>2</xdr:col>
                    <xdr:colOff>88900</xdr:colOff>
                    <xdr:row>137</xdr:row>
                    <xdr:rowOff>184150</xdr:rowOff>
                  </from>
                  <to>
                    <xdr:col>2</xdr:col>
                    <xdr:colOff>393700</xdr:colOff>
                    <xdr:row>139</xdr:row>
                    <xdr:rowOff>12700</xdr:rowOff>
                  </to>
                </anchor>
              </controlPr>
            </control>
          </mc:Choice>
        </mc:AlternateContent>
        <mc:AlternateContent xmlns:mc="http://schemas.openxmlformats.org/markup-compatibility/2006">
          <mc:Choice Requires="x14">
            <control shapeId="96431" r:id="rId40" name="Check Box 175">
              <controlPr locked="0" defaultSize="0" autoFill="0" autoLine="0" autoPict="0">
                <anchor moveWithCells="1">
                  <from>
                    <xdr:col>2</xdr:col>
                    <xdr:colOff>88900</xdr:colOff>
                    <xdr:row>136</xdr:row>
                    <xdr:rowOff>184150</xdr:rowOff>
                  </from>
                  <to>
                    <xdr:col>2</xdr:col>
                    <xdr:colOff>393700</xdr:colOff>
                    <xdr:row>138</xdr:row>
                    <xdr:rowOff>12700</xdr:rowOff>
                  </to>
                </anchor>
              </controlPr>
            </control>
          </mc:Choice>
        </mc:AlternateContent>
        <mc:AlternateContent xmlns:mc="http://schemas.openxmlformats.org/markup-compatibility/2006">
          <mc:Choice Requires="x14">
            <control shapeId="96432" r:id="rId41" name="Check Box 176">
              <controlPr locked="0" defaultSize="0" autoFill="0" autoLine="0" autoPict="0">
                <anchor moveWithCells="1">
                  <from>
                    <xdr:col>2</xdr:col>
                    <xdr:colOff>88900</xdr:colOff>
                    <xdr:row>135</xdr:row>
                    <xdr:rowOff>184150</xdr:rowOff>
                  </from>
                  <to>
                    <xdr:col>2</xdr:col>
                    <xdr:colOff>393700</xdr:colOff>
                    <xdr:row>137</xdr:row>
                    <xdr:rowOff>12700</xdr:rowOff>
                  </to>
                </anchor>
              </controlPr>
            </control>
          </mc:Choice>
        </mc:AlternateContent>
        <mc:AlternateContent xmlns:mc="http://schemas.openxmlformats.org/markup-compatibility/2006">
          <mc:Choice Requires="x14">
            <control shapeId="96433" r:id="rId42" name="Check Box 177">
              <controlPr locked="0" defaultSize="0" autoFill="0" autoLine="0" autoPict="0">
                <anchor moveWithCells="1">
                  <from>
                    <xdr:col>2</xdr:col>
                    <xdr:colOff>88900</xdr:colOff>
                    <xdr:row>134</xdr:row>
                    <xdr:rowOff>184150</xdr:rowOff>
                  </from>
                  <to>
                    <xdr:col>2</xdr:col>
                    <xdr:colOff>393700</xdr:colOff>
                    <xdr:row>136</xdr:row>
                    <xdr:rowOff>12700</xdr:rowOff>
                  </to>
                </anchor>
              </controlPr>
            </control>
          </mc:Choice>
        </mc:AlternateContent>
        <mc:AlternateContent xmlns:mc="http://schemas.openxmlformats.org/markup-compatibility/2006">
          <mc:Choice Requires="x14">
            <control shapeId="96434" r:id="rId43" name="Check Box 178">
              <controlPr locked="0" defaultSize="0" autoFill="0" autoLine="0" autoPict="0">
                <anchor moveWithCells="1">
                  <from>
                    <xdr:col>2</xdr:col>
                    <xdr:colOff>88900</xdr:colOff>
                    <xdr:row>133</xdr:row>
                    <xdr:rowOff>984250</xdr:rowOff>
                  </from>
                  <to>
                    <xdr:col>2</xdr:col>
                    <xdr:colOff>393700</xdr:colOff>
                    <xdr:row>135</xdr:row>
                    <xdr:rowOff>12700</xdr:rowOff>
                  </to>
                </anchor>
              </controlPr>
            </control>
          </mc:Choice>
        </mc:AlternateContent>
        <mc:AlternateContent xmlns:mc="http://schemas.openxmlformats.org/markup-compatibility/2006">
          <mc:Choice Requires="x14">
            <control shapeId="96435" r:id="rId44" name="Check Box 179">
              <controlPr locked="0" defaultSize="0" autoFill="0" autoLine="0" autoPict="0">
                <anchor moveWithCells="1">
                  <from>
                    <xdr:col>2</xdr:col>
                    <xdr:colOff>88900</xdr:colOff>
                    <xdr:row>144</xdr:row>
                    <xdr:rowOff>184150</xdr:rowOff>
                  </from>
                  <to>
                    <xdr:col>2</xdr:col>
                    <xdr:colOff>393700</xdr:colOff>
                    <xdr:row>146</xdr:row>
                    <xdr:rowOff>12700</xdr:rowOff>
                  </to>
                </anchor>
              </controlPr>
            </control>
          </mc:Choice>
        </mc:AlternateContent>
        <mc:AlternateContent xmlns:mc="http://schemas.openxmlformats.org/markup-compatibility/2006">
          <mc:Choice Requires="x14">
            <control shapeId="96436" r:id="rId45" name="Check Box 180">
              <controlPr locked="0" defaultSize="0" autoFill="0" autoLine="0" autoPict="0">
                <anchor moveWithCells="1">
                  <from>
                    <xdr:col>2</xdr:col>
                    <xdr:colOff>88900</xdr:colOff>
                    <xdr:row>143</xdr:row>
                    <xdr:rowOff>184150</xdr:rowOff>
                  </from>
                  <to>
                    <xdr:col>2</xdr:col>
                    <xdr:colOff>393700</xdr:colOff>
                    <xdr:row>145</xdr:row>
                    <xdr:rowOff>12700</xdr:rowOff>
                  </to>
                </anchor>
              </controlPr>
            </control>
          </mc:Choice>
        </mc:AlternateContent>
        <mc:AlternateContent xmlns:mc="http://schemas.openxmlformats.org/markup-compatibility/2006">
          <mc:Choice Requires="x14">
            <control shapeId="96437" r:id="rId46" name="Check Box 181">
              <controlPr locked="0" defaultSize="0" autoFill="0" autoLine="0" autoPict="0">
                <anchor moveWithCells="1">
                  <from>
                    <xdr:col>2</xdr:col>
                    <xdr:colOff>88900</xdr:colOff>
                    <xdr:row>142</xdr:row>
                    <xdr:rowOff>336550</xdr:rowOff>
                  </from>
                  <to>
                    <xdr:col>2</xdr:col>
                    <xdr:colOff>393700</xdr:colOff>
                    <xdr:row>144</xdr:row>
                    <xdr:rowOff>12700</xdr:rowOff>
                  </to>
                </anchor>
              </controlPr>
            </control>
          </mc:Choice>
        </mc:AlternateContent>
        <mc:AlternateContent xmlns:mc="http://schemas.openxmlformats.org/markup-compatibility/2006">
          <mc:Choice Requires="x14">
            <control shapeId="96438" r:id="rId47" name="Check Box 182">
              <controlPr locked="0" defaultSize="0" autoFill="0" autoLine="0" autoPict="0">
                <anchor moveWithCells="1">
                  <from>
                    <xdr:col>2</xdr:col>
                    <xdr:colOff>88900</xdr:colOff>
                    <xdr:row>142</xdr:row>
                    <xdr:rowOff>69850</xdr:rowOff>
                  </from>
                  <to>
                    <xdr:col>2</xdr:col>
                    <xdr:colOff>393700</xdr:colOff>
                    <xdr:row>142</xdr:row>
                    <xdr:rowOff>298450</xdr:rowOff>
                  </to>
                </anchor>
              </controlPr>
            </control>
          </mc:Choice>
        </mc:AlternateContent>
        <mc:AlternateContent xmlns:mc="http://schemas.openxmlformats.org/markup-compatibility/2006">
          <mc:Choice Requires="x14">
            <control shapeId="96439" r:id="rId48" name="Check Box 183">
              <controlPr locked="0" defaultSize="0" autoFill="0" autoLine="0" autoPict="0">
                <anchor moveWithCells="1">
                  <from>
                    <xdr:col>2</xdr:col>
                    <xdr:colOff>88900</xdr:colOff>
                    <xdr:row>140</xdr:row>
                    <xdr:rowOff>184150</xdr:rowOff>
                  </from>
                  <to>
                    <xdr:col>2</xdr:col>
                    <xdr:colOff>393700</xdr:colOff>
                    <xdr:row>142</xdr:row>
                    <xdr:rowOff>12700</xdr:rowOff>
                  </to>
                </anchor>
              </controlPr>
            </control>
          </mc:Choice>
        </mc:AlternateContent>
        <mc:AlternateContent xmlns:mc="http://schemas.openxmlformats.org/markup-compatibility/2006">
          <mc:Choice Requires="x14">
            <control shapeId="96440" r:id="rId49" name="Check Box 184">
              <controlPr locked="0" defaultSize="0" autoFill="0" autoLine="0" autoPict="0">
                <anchor moveWithCells="1">
                  <from>
                    <xdr:col>2</xdr:col>
                    <xdr:colOff>88900</xdr:colOff>
                    <xdr:row>151</xdr:row>
                    <xdr:rowOff>184150</xdr:rowOff>
                  </from>
                  <to>
                    <xdr:col>2</xdr:col>
                    <xdr:colOff>393700</xdr:colOff>
                    <xdr:row>153</xdr:row>
                    <xdr:rowOff>12700</xdr:rowOff>
                  </to>
                </anchor>
              </controlPr>
            </control>
          </mc:Choice>
        </mc:AlternateContent>
        <mc:AlternateContent xmlns:mc="http://schemas.openxmlformats.org/markup-compatibility/2006">
          <mc:Choice Requires="x14">
            <control shapeId="96441" r:id="rId50" name="Check Box 185">
              <controlPr locked="0" defaultSize="0" autoFill="0" autoLine="0" autoPict="0">
                <anchor moveWithCells="1">
                  <from>
                    <xdr:col>2</xdr:col>
                    <xdr:colOff>88900</xdr:colOff>
                    <xdr:row>150</xdr:row>
                    <xdr:rowOff>184150</xdr:rowOff>
                  </from>
                  <to>
                    <xdr:col>2</xdr:col>
                    <xdr:colOff>393700</xdr:colOff>
                    <xdr:row>152</xdr:row>
                    <xdr:rowOff>12700</xdr:rowOff>
                  </to>
                </anchor>
              </controlPr>
            </control>
          </mc:Choice>
        </mc:AlternateContent>
        <mc:AlternateContent xmlns:mc="http://schemas.openxmlformats.org/markup-compatibility/2006">
          <mc:Choice Requires="x14">
            <control shapeId="96442" r:id="rId51" name="Check Box 186">
              <controlPr locked="0" defaultSize="0" autoFill="0" autoLine="0" autoPict="0">
                <anchor moveWithCells="1">
                  <from>
                    <xdr:col>2</xdr:col>
                    <xdr:colOff>88900</xdr:colOff>
                    <xdr:row>149</xdr:row>
                    <xdr:rowOff>184150</xdr:rowOff>
                  </from>
                  <to>
                    <xdr:col>2</xdr:col>
                    <xdr:colOff>393700</xdr:colOff>
                    <xdr:row>151</xdr:row>
                    <xdr:rowOff>12700</xdr:rowOff>
                  </to>
                </anchor>
              </controlPr>
            </control>
          </mc:Choice>
        </mc:AlternateContent>
        <mc:AlternateContent xmlns:mc="http://schemas.openxmlformats.org/markup-compatibility/2006">
          <mc:Choice Requires="x14">
            <control shapeId="96443" r:id="rId52" name="Check Box 187">
              <controlPr locked="0" defaultSize="0" autoFill="0" autoLine="0" autoPict="0">
                <anchor moveWithCells="1">
                  <from>
                    <xdr:col>2</xdr:col>
                    <xdr:colOff>88900</xdr:colOff>
                    <xdr:row>148</xdr:row>
                    <xdr:rowOff>184150</xdr:rowOff>
                  </from>
                  <to>
                    <xdr:col>2</xdr:col>
                    <xdr:colOff>393700</xdr:colOff>
                    <xdr:row>150</xdr:row>
                    <xdr:rowOff>12700</xdr:rowOff>
                  </to>
                </anchor>
              </controlPr>
            </control>
          </mc:Choice>
        </mc:AlternateContent>
        <mc:AlternateContent xmlns:mc="http://schemas.openxmlformats.org/markup-compatibility/2006">
          <mc:Choice Requires="x14">
            <control shapeId="96444" r:id="rId53" name="Check Box 188">
              <controlPr locked="0" defaultSize="0" autoFill="0" autoLine="0" autoPict="0">
                <anchor moveWithCells="1">
                  <from>
                    <xdr:col>2</xdr:col>
                    <xdr:colOff>88900</xdr:colOff>
                    <xdr:row>147</xdr:row>
                    <xdr:rowOff>495300</xdr:rowOff>
                  </from>
                  <to>
                    <xdr:col>2</xdr:col>
                    <xdr:colOff>393700</xdr:colOff>
                    <xdr:row>149</xdr:row>
                    <xdr:rowOff>12700</xdr:rowOff>
                  </to>
                </anchor>
              </controlPr>
            </control>
          </mc:Choice>
        </mc:AlternateContent>
        <mc:AlternateContent xmlns:mc="http://schemas.openxmlformats.org/markup-compatibility/2006">
          <mc:Choice Requires="x14">
            <control shapeId="96445" r:id="rId54" name="Check Box 189">
              <controlPr locked="0" defaultSize="0" autoFill="0" autoLine="0" autoPict="0">
                <anchor moveWithCells="1">
                  <from>
                    <xdr:col>2</xdr:col>
                    <xdr:colOff>88900</xdr:colOff>
                    <xdr:row>158</xdr:row>
                    <xdr:rowOff>184150</xdr:rowOff>
                  </from>
                  <to>
                    <xdr:col>2</xdr:col>
                    <xdr:colOff>393700</xdr:colOff>
                    <xdr:row>160</xdr:row>
                    <xdr:rowOff>12700</xdr:rowOff>
                  </to>
                </anchor>
              </controlPr>
            </control>
          </mc:Choice>
        </mc:AlternateContent>
        <mc:AlternateContent xmlns:mc="http://schemas.openxmlformats.org/markup-compatibility/2006">
          <mc:Choice Requires="x14">
            <control shapeId="96446" r:id="rId55" name="Check Box 190">
              <controlPr locked="0" defaultSize="0" autoFill="0" autoLine="0" autoPict="0">
                <anchor moveWithCells="1">
                  <from>
                    <xdr:col>2</xdr:col>
                    <xdr:colOff>88900</xdr:colOff>
                    <xdr:row>157</xdr:row>
                    <xdr:rowOff>184150</xdr:rowOff>
                  </from>
                  <to>
                    <xdr:col>2</xdr:col>
                    <xdr:colOff>393700</xdr:colOff>
                    <xdr:row>159</xdr:row>
                    <xdr:rowOff>12700</xdr:rowOff>
                  </to>
                </anchor>
              </controlPr>
            </control>
          </mc:Choice>
        </mc:AlternateContent>
        <mc:AlternateContent xmlns:mc="http://schemas.openxmlformats.org/markup-compatibility/2006">
          <mc:Choice Requires="x14">
            <control shapeId="96447" r:id="rId56" name="Check Box 191">
              <controlPr locked="0" defaultSize="0" autoFill="0" autoLine="0" autoPict="0">
                <anchor moveWithCells="1">
                  <from>
                    <xdr:col>2</xdr:col>
                    <xdr:colOff>88900</xdr:colOff>
                    <xdr:row>156</xdr:row>
                    <xdr:rowOff>184150</xdr:rowOff>
                  </from>
                  <to>
                    <xdr:col>2</xdr:col>
                    <xdr:colOff>393700</xdr:colOff>
                    <xdr:row>158</xdr:row>
                    <xdr:rowOff>12700</xdr:rowOff>
                  </to>
                </anchor>
              </controlPr>
            </control>
          </mc:Choice>
        </mc:AlternateContent>
        <mc:AlternateContent xmlns:mc="http://schemas.openxmlformats.org/markup-compatibility/2006">
          <mc:Choice Requires="x14">
            <control shapeId="96448" r:id="rId57" name="Check Box 192">
              <controlPr locked="0" defaultSize="0" autoFill="0" autoLine="0" autoPict="0">
                <anchor moveWithCells="1">
                  <from>
                    <xdr:col>2</xdr:col>
                    <xdr:colOff>88900</xdr:colOff>
                    <xdr:row>155</xdr:row>
                    <xdr:rowOff>184150</xdr:rowOff>
                  </from>
                  <to>
                    <xdr:col>2</xdr:col>
                    <xdr:colOff>393700</xdr:colOff>
                    <xdr:row>157</xdr:row>
                    <xdr:rowOff>12700</xdr:rowOff>
                  </to>
                </anchor>
              </controlPr>
            </control>
          </mc:Choice>
        </mc:AlternateContent>
        <mc:AlternateContent xmlns:mc="http://schemas.openxmlformats.org/markup-compatibility/2006">
          <mc:Choice Requires="x14">
            <control shapeId="96449" r:id="rId58" name="Check Box 193">
              <controlPr locked="0" defaultSize="0" autoFill="0" autoLine="0" autoPict="0">
                <anchor moveWithCells="1">
                  <from>
                    <xdr:col>2</xdr:col>
                    <xdr:colOff>88900</xdr:colOff>
                    <xdr:row>154</xdr:row>
                    <xdr:rowOff>679450</xdr:rowOff>
                  </from>
                  <to>
                    <xdr:col>2</xdr:col>
                    <xdr:colOff>393700</xdr:colOff>
                    <xdr:row>156</xdr:row>
                    <xdr:rowOff>31750</xdr:rowOff>
                  </to>
                </anchor>
              </controlPr>
            </control>
          </mc:Choice>
        </mc:AlternateContent>
        <mc:AlternateContent xmlns:mc="http://schemas.openxmlformats.org/markup-compatibility/2006">
          <mc:Choice Requires="x14">
            <control shapeId="96450" r:id="rId59" name="Group Box 194">
              <controlPr locked="0" defaultSize="0" autoFill="0" autoPict="0">
                <anchor moveWithCells="1">
                  <from>
                    <xdr:col>2</xdr:col>
                    <xdr:colOff>0</xdr:colOff>
                    <xdr:row>164</xdr:row>
                    <xdr:rowOff>0</xdr:rowOff>
                  </from>
                  <to>
                    <xdr:col>2</xdr:col>
                    <xdr:colOff>381000</xdr:colOff>
                    <xdr:row>169</xdr:row>
                    <xdr:rowOff>0</xdr:rowOff>
                  </to>
                </anchor>
              </controlPr>
            </control>
          </mc:Choice>
        </mc:AlternateContent>
        <mc:AlternateContent xmlns:mc="http://schemas.openxmlformats.org/markup-compatibility/2006">
          <mc:Choice Requires="x14">
            <control shapeId="96451" r:id="rId60" name="Check Box 195">
              <controlPr locked="0" defaultSize="0" autoFill="0" autoLine="0" autoPict="0">
                <anchor moveWithCells="1">
                  <from>
                    <xdr:col>2</xdr:col>
                    <xdr:colOff>107950</xdr:colOff>
                    <xdr:row>167</xdr:row>
                    <xdr:rowOff>184150</xdr:rowOff>
                  </from>
                  <to>
                    <xdr:col>2</xdr:col>
                    <xdr:colOff>412750</xdr:colOff>
                    <xdr:row>169</xdr:row>
                    <xdr:rowOff>12700</xdr:rowOff>
                  </to>
                </anchor>
              </controlPr>
            </control>
          </mc:Choice>
        </mc:AlternateContent>
        <mc:AlternateContent xmlns:mc="http://schemas.openxmlformats.org/markup-compatibility/2006">
          <mc:Choice Requires="x14">
            <control shapeId="96452" r:id="rId61" name="Check Box 196">
              <controlPr locked="0" defaultSize="0" autoFill="0" autoLine="0" autoPict="0">
                <anchor moveWithCells="1">
                  <from>
                    <xdr:col>2</xdr:col>
                    <xdr:colOff>107950</xdr:colOff>
                    <xdr:row>166</xdr:row>
                    <xdr:rowOff>184150</xdr:rowOff>
                  </from>
                  <to>
                    <xdr:col>2</xdr:col>
                    <xdr:colOff>412750</xdr:colOff>
                    <xdr:row>168</xdr:row>
                    <xdr:rowOff>12700</xdr:rowOff>
                  </to>
                </anchor>
              </controlPr>
            </control>
          </mc:Choice>
        </mc:AlternateContent>
        <mc:AlternateContent xmlns:mc="http://schemas.openxmlformats.org/markup-compatibility/2006">
          <mc:Choice Requires="x14">
            <control shapeId="96453" r:id="rId62" name="Check Box 197">
              <controlPr locked="0" defaultSize="0" autoFill="0" autoLine="0" autoPict="0">
                <anchor moveWithCells="1">
                  <from>
                    <xdr:col>2</xdr:col>
                    <xdr:colOff>107950</xdr:colOff>
                    <xdr:row>165</xdr:row>
                    <xdr:rowOff>184150</xdr:rowOff>
                  </from>
                  <to>
                    <xdr:col>2</xdr:col>
                    <xdr:colOff>412750</xdr:colOff>
                    <xdr:row>167</xdr:row>
                    <xdr:rowOff>12700</xdr:rowOff>
                  </to>
                </anchor>
              </controlPr>
            </control>
          </mc:Choice>
        </mc:AlternateContent>
        <mc:AlternateContent xmlns:mc="http://schemas.openxmlformats.org/markup-compatibility/2006">
          <mc:Choice Requires="x14">
            <control shapeId="96454" r:id="rId63" name="Check Box 198">
              <controlPr locked="0" defaultSize="0" autoFill="0" autoLine="0" autoPict="0">
                <anchor moveWithCells="1">
                  <from>
                    <xdr:col>2</xdr:col>
                    <xdr:colOff>107950</xdr:colOff>
                    <xdr:row>164</xdr:row>
                    <xdr:rowOff>184150</xdr:rowOff>
                  </from>
                  <to>
                    <xdr:col>2</xdr:col>
                    <xdr:colOff>412750</xdr:colOff>
                    <xdr:row>166</xdr:row>
                    <xdr:rowOff>12700</xdr:rowOff>
                  </to>
                </anchor>
              </controlPr>
            </control>
          </mc:Choice>
        </mc:AlternateContent>
        <mc:AlternateContent xmlns:mc="http://schemas.openxmlformats.org/markup-compatibility/2006">
          <mc:Choice Requires="x14">
            <control shapeId="96455" r:id="rId64" name="Check Box 199">
              <controlPr locked="0" defaultSize="0" autoFill="0" autoLine="0" autoPict="0">
                <anchor moveWithCells="1">
                  <from>
                    <xdr:col>2</xdr:col>
                    <xdr:colOff>107950</xdr:colOff>
                    <xdr:row>163</xdr:row>
                    <xdr:rowOff>336550</xdr:rowOff>
                  </from>
                  <to>
                    <xdr:col>2</xdr:col>
                    <xdr:colOff>412750</xdr:colOff>
                    <xdr:row>165</xdr:row>
                    <xdr:rowOff>12700</xdr:rowOff>
                  </to>
                </anchor>
              </controlPr>
            </control>
          </mc:Choice>
        </mc:AlternateContent>
        <mc:AlternateContent xmlns:mc="http://schemas.openxmlformats.org/markup-compatibility/2006">
          <mc:Choice Requires="x14">
            <control shapeId="96462" r:id="rId65" name="Group Box 206">
              <controlPr defaultSize="0" autoFill="0" autoPict="0">
                <anchor moveWithCells="1" sizeWithCells="1">
                  <from>
                    <xdr:col>8</xdr:col>
                    <xdr:colOff>0</xdr:colOff>
                    <xdr:row>186</xdr:row>
                    <xdr:rowOff>0</xdr:rowOff>
                  </from>
                  <to>
                    <xdr:col>9</xdr:col>
                    <xdr:colOff>0</xdr:colOff>
                    <xdr:row>192</xdr:row>
                    <xdr:rowOff>0</xdr:rowOff>
                  </to>
                </anchor>
              </controlPr>
            </control>
          </mc:Choice>
        </mc:AlternateContent>
        <mc:AlternateContent xmlns:mc="http://schemas.openxmlformats.org/markup-compatibility/2006">
          <mc:Choice Requires="x14">
            <control shapeId="96468" r:id="rId66" name="Group Box 212">
              <controlPr locked="0" defaultSize="0" autoFill="0" autoPict="0">
                <anchor moveWithCells="1">
                  <from>
                    <xdr:col>2</xdr:col>
                    <xdr:colOff>0</xdr:colOff>
                    <xdr:row>196</xdr:row>
                    <xdr:rowOff>0</xdr:rowOff>
                  </from>
                  <to>
                    <xdr:col>2</xdr:col>
                    <xdr:colOff>381000</xdr:colOff>
                    <xdr:row>201</xdr:row>
                    <xdr:rowOff>0</xdr:rowOff>
                  </to>
                </anchor>
              </controlPr>
            </control>
          </mc:Choice>
        </mc:AlternateContent>
        <mc:AlternateContent xmlns:mc="http://schemas.openxmlformats.org/markup-compatibility/2006">
          <mc:Choice Requires="x14">
            <control shapeId="96469" r:id="rId67" name="Check Box 213">
              <controlPr defaultSize="0" autoFill="0" autoLine="0" autoPict="0">
                <anchor moveWithCells="1">
                  <from>
                    <xdr:col>2</xdr:col>
                    <xdr:colOff>107950</xdr:colOff>
                    <xdr:row>199</xdr:row>
                    <xdr:rowOff>336550</xdr:rowOff>
                  </from>
                  <to>
                    <xdr:col>2</xdr:col>
                    <xdr:colOff>412750</xdr:colOff>
                    <xdr:row>201</xdr:row>
                    <xdr:rowOff>12700</xdr:rowOff>
                  </to>
                </anchor>
              </controlPr>
            </control>
          </mc:Choice>
        </mc:AlternateContent>
        <mc:AlternateContent xmlns:mc="http://schemas.openxmlformats.org/markup-compatibility/2006">
          <mc:Choice Requires="x14">
            <control shapeId="96470" r:id="rId68" name="Check Box 214">
              <controlPr defaultSize="0" autoFill="0" autoLine="0" autoPict="0">
                <anchor moveWithCells="1">
                  <from>
                    <xdr:col>2</xdr:col>
                    <xdr:colOff>107950</xdr:colOff>
                    <xdr:row>199</xdr:row>
                    <xdr:rowOff>50800</xdr:rowOff>
                  </from>
                  <to>
                    <xdr:col>2</xdr:col>
                    <xdr:colOff>412750</xdr:colOff>
                    <xdr:row>199</xdr:row>
                    <xdr:rowOff>266700</xdr:rowOff>
                  </to>
                </anchor>
              </controlPr>
            </control>
          </mc:Choice>
        </mc:AlternateContent>
        <mc:AlternateContent xmlns:mc="http://schemas.openxmlformats.org/markup-compatibility/2006">
          <mc:Choice Requires="x14">
            <control shapeId="96471" r:id="rId69" name="Check Box 215">
              <controlPr defaultSize="0" autoFill="0" autoLine="0" autoPict="0">
                <anchor moveWithCells="1">
                  <from>
                    <xdr:col>2</xdr:col>
                    <xdr:colOff>107950</xdr:colOff>
                    <xdr:row>198</xdr:row>
                    <xdr:rowOff>69850</xdr:rowOff>
                  </from>
                  <to>
                    <xdr:col>2</xdr:col>
                    <xdr:colOff>412750</xdr:colOff>
                    <xdr:row>198</xdr:row>
                    <xdr:rowOff>279400</xdr:rowOff>
                  </to>
                </anchor>
              </controlPr>
            </control>
          </mc:Choice>
        </mc:AlternateContent>
        <mc:AlternateContent xmlns:mc="http://schemas.openxmlformats.org/markup-compatibility/2006">
          <mc:Choice Requires="x14">
            <control shapeId="96472" r:id="rId70" name="Check Box 216">
              <controlPr defaultSize="0" autoFill="0" autoLine="0" autoPict="0">
                <anchor moveWithCells="1">
                  <from>
                    <xdr:col>2</xdr:col>
                    <xdr:colOff>107950</xdr:colOff>
                    <xdr:row>196</xdr:row>
                    <xdr:rowOff>336550</xdr:rowOff>
                  </from>
                  <to>
                    <xdr:col>2</xdr:col>
                    <xdr:colOff>412750</xdr:colOff>
                    <xdr:row>198</xdr:row>
                    <xdr:rowOff>12700</xdr:rowOff>
                  </to>
                </anchor>
              </controlPr>
            </control>
          </mc:Choice>
        </mc:AlternateContent>
        <mc:AlternateContent xmlns:mc="http://schemas.openxmlformats.org/markup-compatibility/2006">
          <mc:Choice Requires="x14">
            <control shapeId="96473" r:id="rId71" name="Check Box 217">
              <controlPr defaultSize="0" autoFill="0" autoLine="0" autoPict="0">
                <anchor moveWithCells="1">
                  <from>
                    <xdr:col>2</xdr:col>
                    <xdr:colOff>107950</xdr:colOff>
                    <xdr:row>196</xdr:row>
                    <xdr:rowOff>50800</xdr:rowOff>
                  </from>
                  <to>
                    <xdr:col>2</xdr:col>
                    <xdr:colOff>412750</xdr:colOff>
                    <xdr:row>196</xdr:row>
                    <xdr:rowOff>266700</xdr:rowOff>
                  </to>
                </anchor>
              </controlPr>
            </control>
          </mc:Choice>
        </mc:AlternateContent>
        <mc:AlternateContent xmlns:mc="http://schemas.openxmlformats.org/markup-compatibility/2006">
          <mc:Choice Requires="x14">
            <control shapeId="96474" r:id="rId72" name="Group Box 218">
              <controlPr locked="0" defaultSize="0" autoFill="0" autoPict="0">
                <anchor moveWithCells="1">
                  <from>
                    <xdr:col>2</xdr:col>
                    <xdr:colOff>0</xdr:colOff>
                    <xdr:row>210</xdr:row>
                    <xdr:rowOff>0</xdr:rowOff>
                  </from>
                  <to>
                    <xdr:col>2</xdr:col>
                    <xdr:colOff>381000</xdr:colOff>
                    <xdr:row>215</xdr:row>
                    <xdr:rowOff>0</xdr:rowOff>
                  </to>
                </anchor>
              </controlPr>
            </control>
          </mc:Choice>
        </mc:AlternateContent>
        <mc:AlternateContent xmlns:mc="http://schemas.openxmlformats.org/markup-compatibility/2006">
          <mc:Choice Requires="x14">
            <control shapeId="96475" r:id="rId73" name="Check Box 219">
              <controlPr locked="0" defaultSize="0" autoFill="0" autoLine="0" autoPict="0">
                <anchor moveWithCells="1">
                  <from>
                    <xdr:col>2</xdr:col>
                    <xdr:colOff>107950</xdr:colOff>
                    <xdr:row>213</xdr:row>
                    <xdr:rowOff>184150</xdr:rowOff>
                  </from>
                  <to>
                    <xdr:col>2</xdr:col>
                    <xdr:colOff>412750</xdr:colOff>
                    <xdr:row>215</xdr:row>
                    <xdr:rowOff>12700</xdr:rowOff>
                  </to>
                </anchor>
              </controlPr>
            </control>
          </mc:Choice>
        </mc:AlternateContent>
        <mc:AlternateContent xmlns:mc="http://schemas.openxmlformats.org/markup-compatibility/2006">
          <mc:Choice Requires="x14">
            <control shapeId="96476" r:id="rId74" name="Check Box 220">
              <controlPr locked="0" defaultSize="0" autoFill="0" autoLine="0" autoPict="0">
                <anchor moveWithCells="1">
                  <from>
                    <xdr:col>2</xdr:col>
                    <xdr:colOff>107950</xdr:colOff>
                    <xdr:row>212</xdr:row>
                    <xdr:rowOff>336550</xdr:rowOff>
                  </from>
                  <to>
                    <xdr:col>2</xdr:col>
                    <xdr:colOff>412750</xdr:colOff>
                    <xdr:row>214</xdr:row>
                    <xdr:rowOff>12700</xdr:rowOff>
                  </to>
                </anchor>
              </controlPr>
            </control>
          </mc:Choice>
        </mc:AlternateContent>
        <mc:AlternateContent xmlns:mc="http://schemas.openxmlformats.org/markup-compatibility/2006">
          <mc:Choice Requires="x14">
            <control shapeId="96477" r:id="rId75" name="Check Box 221">
              <controlPr locked="0" defaultSize="0" autoFill="0" autoLine="0" autoPict="0">
                <anchor moveWithCells="1">
                  <from>
                    <xdr:col>2</xdr:col>
                    <xdr:colOff>107950</xdr:colOff>
                    <xdr:row>212</xdr:row>
                    <xdr:rowOff>50800</xdr:rowOff>
                  </from>
                  <to>
                    <xdr:col>2</xdr:col>
                    <xdr:colOff>412750</xdr:colOff>
                    <xdr:row>212</xdr:row>
                    <xdr:rowOff>266700</xdr:rowOff>
                  </to>
                </anchor>
              </controlPr>
            </control>
          </mc:Choice>
        </mc:AlternateContent>
        <mc:AlternateContent xmlns:mc="http://schemas.openxmlformats.org/markup-compatibility/2006">
          <mc:Choice Requires="x14">
            <control shapeId="96478" r:id="rId76" name="Check Box 222">
              <controlPr locked="0" defaultSize="0" autoFill="0" autoLine="0" autoPict="0">
                <anchor moveWithCells="1">
                  <from>
                    <xdr:col>2</xdr:col>
                    <xdr:colOff>107950</xdr:colOff>
                    <xdr:row>210</xdr:row>
                    <xdr:rowOff>184150</xdr:rowOff>
                  </from>
                  <to>
                    <xdr:col>2</xdr:col>
                    <xdr:colOff>412750</xdr:colOff>
                    <xdr:row>212</xdr:row>
                    <xdr:rowOff>12700</xdr:rowOff>
                  </to>
                </anchor>
              </controlPr>
            </control>
          </mc:Choice>
        </mc:AlternateContent>
        <mc:AlternateContent xmlns:mc="http://schemas.openxmlformats.org/markup-compatibility/2006">
          <mc:Choice Requires="x14">
            <control shapeId="96479" r:id="rId77" name="Check Box 223">
              <controlPr locked="0" defaultSize="0" autoFill="0" autoLine="0" autoPict="0">
                <anchor moveWithCells="1">
                  <from>
                    <xdr:col>2</xdr:col>
                    <xdr:colOff>107950</xdr:colOff>
                    <xdr:row>209</xdr:row>
                    <xdr:rowOff>184150</xdr:rowOff>
                  </from>
                  <to>
                    <xdr:col>2</xdr:col>
                    <xdr:colOff>412750</xdr:colOff>
                    <xdr:row>211</xdr:row>
                    <xdr:rowOff>12700</xdr:rowOff>
                  </to>
                </anchor>
              </controlPr>
            </control>
          </mc:Choice>
        </mc:AlternateContent>
        <mc:AlternateContent xmlns:mc="http://schemas.openxmlformats.org/markup-compatibility/2006">
          <mc:Choice Requires="x14">
            <control shapeId="96480" r:id="rId78" name="Group Box 224">
              <controlPr locked="0" defaultSize="0" autoFill="0" autoPict="0">
                <anchor moveWithCells="1">
                  <from>
                    <xdr:col>2</xdr:col>
                    <xdr:colOff>0</xdr:colOff>
                    <xdr:row>217</xdr:row>
                    <xdr:rowOff>0</xdr:rowOff>
                  </from>
                  <to>
                    <xdr:col>2</xdr:col>
                    <xdr:colOff>381000</xdr:colOff>
                    <xdr:row>222</xdr:row>
                    <xdr:rowOff>0</xdr:rowOff>
                  </to>
                </anchor>
              </controlPr>
            </control>
          </mc:Choice>
        </mc:AlternateContent>
        <mc:AlternateContent xmlns:mc="http://schemas.openxmlformats.org/markup-compatibility/2006">
          <mc:Choice Requires="x14">
            <control shapeId="96481" r:id="rId79" name="Check Box 225">
              <controlPr locked="0" defaultSize="0" autoFill="0" autoLine="0" autoPict="0">
                <anchor moveWithCells="1">
                  <from>
                    <xdr:col>2</xdr:col>
                    <xdr:colOff>107950</xdr:colOff>
                    <xdr:row>220</xdr:row>
                    <xdr:rowOff>184150</xdr:rowOff>
                  </from>
                  <to>
                    <xdr:col>2</xdr:col>
                    <xdr:colOff>412750</xdr:colOff>
                    <xdr:row>222</xdr:row>
                    <xdr:rowOff>12700</xdr:rowOff>
                  </to>
                </anchor>
              </controlPr>
            </control>
          </mc:Choice>
        </mc:AlternateContent>
        <mc:AlternateContent xmlns:mc="http://schemas.openxmlformats.org/markup-compatibility/2006">
          <mc:Choice Requires="x14">
            <control shapeId="96482" r:id="rId80" name="Check Box 226">
              <controlPr locked="0" defaultSize="0" autoFill="0" autoLine="0" autoPict="0">
                <anchor moveWithCells="1">
                  <from>
                    <xdr:col>2</xdr:col>
                    <xdr:colOff>107950</xdr:colOff>
                    <xdr:row>219</xdr:row>
                    <xdr:rowOff>184150</xdr:rowOff>
                  </from>
                  <to>
                    <xdr:col>2</xdr:col>
                    <xdr:colOff>412750</xdr:colOff>
                    <xdr:row>221</xdr:row>
                    <xdr:rowOff>12700</xdr:rowOff>
                  </to>
                </anchor>
              </controlPr>
            </control>
          </mc:Choice>
        </mc:AlternateContent>
        <mc:AlternateContent xmlns:mc="http://schemas.openxmlformats.org/markup-compatibility/2006">
          <mc:Choice Requires="x14">
            <control shapeId="96483" r:id="rId81" name="Check Box 227">
              <controlPr locked="0" defaultSize="0" autoFill="0" autoLine="0" autoPict="0">
                <anchor moveWithCells="1">
                  <from>
                    <xdr:col>2</xdr:col>
                    <xdr:colOff>107950</xdr:colOff>
                    <xdr:row>218</xdr:row>
                    <xdr:rowOff>336550</xdr:rowOff>
                  </from>
                  <to>
                    <xdr:col>2</xdr:col>
                    <xdr:colOff>412750</xdr:colOff>
                    <xdr:row>220</xdr:row>
                    <xdr:rowOff>12700</xdr:rowOff>
                  </to>
                </anchor>
              </controlPr>
            </control>
          </mc:Choice>
        </mc:AlternateContent>
        <mc:AlternateContent xmlns:mc="http://schemas.openxmlformats.org/markup-compatibility/2006">
          <mc:Choice Requires="x14">
            <control shapeId="96484" r:id="rId82" name="Check Box 228">
              <controlPr locked="0" defaultSize="0" autoFill="0" autoLine="0" autoPict="0">
                <anchor moveWithCells="1">
                  <from>
                    <xdr:col>2</xdr:col>
                    <xdr:colOff>107950</xdr:colOff>
                    <xdr:row>218</xdr:row>
                    <xdr:rowOff>69850</xdr:rowOff>
                  </from>
                  <to>
                    <xdr:col>2</xdr:col>
                    <xdr:colOff>412750</xdr:colOff>
                    <xdr:row>218</xdr:row>
                    <xdr:rowOff>279400</xdr:rowOff>
                  </to>
                </anchor>
              </controlPr>
            </control>
          </mc:Choice>
        </mc:AlternateContent>
        <mc:AlternateContent xmlns:mc="http://schemas.openxmlformats.org/markup-compatibility/2006">
          <mc:Choice Requires="x14">
            <control shapeId="96485" r:id="rId83" name="Check Box 229">
              <controlPr locked="0" defaultSize="0" autoFill="0" autoLine="0" autoPict="0">
                <anchor moveWithCells="1">
                  <from>
                    <xdr:col>2</xdr:col>
                    <xdr:colOff>107950</xdr:colOff>
                    <xdr:row>216</xdr:row>
                    <xdr:rowOff>184150</xdr:rowOff>
                  </from>
                  <to>
                    <xdr:col>2</xdr:col>
                    <xdr:colOff>412750</xdr:colOff>
                    <xdr:row>218</xdr:row>
                    <xdr:rowOff>12700</xdr:rowOff>
                  </to>
                </anchor>
              </controlPr>
            </control>
          </mc:Choice>
        </mc:AlternateContent>
        <mc:AlternateContent xmlns:mc="http://schemas.openxmlformats.org/markup-compatibility/2006">
          <mc:Choice Requires="x14">
            <control shapeId="96486" r:id="rId84" name="Group Box 230">
              <controlPr locked="0" defaultSize="0" autoFill="0" autoPict="0">
                <anchor moveWithCells="1">
                  <from>
                    <xdr:col>2</xdr:col>
                    <xdr:colOff>0</xdr:colOff>
                    <xdr:row>203</xdr:row>
                    <xdr:rowOff>0</xdr:rowOff>
                  </from>
                  <to>
                    <xdr:col>2</xdr:col>
                    <xdr:colOff>381000</xdr:colOff>
                    <xdr:row>208</xdr:row>
                    <xdr:rowOff>0</xdr:rowOff>
                  </to>
                </anchor>
              </controlPr>
            </control>
          </mc:Choice>
        </mc:AlternateContent>
        <mc:AlternateContent xmlns:mc="http://schemas.openxmlformats.org/markup-compatibility/2006">
          <mc:Choice Requires="x14">
            <control shapeId="96487" r:id="rId85" name="Check Box 231">
              <controlPr locked="0" defaultSize="0" autoFill="0" autoLine="0" autoPict="0">
                <anchor moveWithCells="1">
                  <from>
                    <xdr:col>2</xdr:col>
                    <xdr:colOff>107950</xdr:colOff>
                    <xdr:row>206</xdr:row>
                    <xdr:rowOff>165100</xdr:rowOff>
                  </from>
                  <to>
                    <xdr:col>2</xdr:col>
                    <xdr:colOff>412750</xdr:colOff>
                    <xdr:row>208</xdr:row>
                    <xdr:rowOff>0</xdr:rowOff>
                  </to>
                </anchor>
              </controlPr>
            </control>
          </mc:Choice>
        </mc:AlternateContent>
        <mc:AlternateContent xmlns:mc="http://schemas.openxmlformats.org/markup-compatibility/2006">
          <mc:Choice Requires="x14">
            <control shapeId="96488" r:id="rId86" name="Check Box 232">
              <controlPr locked="0" defaultSize="0" autoFill="0" autoLine="0" autoPict="0">
                <anchor moveWithCells="1">
                  <from>
                    <xdr:col>2</xdr:col>
                    <xdr:colOff>107950</xdr:colOff>
                    <xdr:row>205</xdr:row>
                    <xdr:rowOff>336550</xdr:rowOff>
                  </from>
                  <to>
                    <xdr:col>2</xdr:col>
                    <xdr:colOff>412750</xdr:colOff>
                    <xdr:row>207</xdr:row>
                    <xdr:rowOff>12700</xdr:rowOff>
                  </to>
                </anchor>
              </controlPr>
            </control>
          </mc:Choice>
        </mc:AlternateContent>
        <mc:AlternateContent xmlns:mc="http://schemas.openxmlformats.org/markup-compatibility/2006">
          <mc:Choice Requires="x14">
            <control shapeId="96489" r:id="rId87" name="Check Box 233">
              <controlPr locked="0" defaultSize="0" autoFill="0" autoLine="0" autoPict="0">
                <anchor moveWithCells="1">
                  <from>
                    <xdr:col>2</xdr:col>
                    <xdr:colOff>107950</xdr:colOff>
                    <xdr:row>205</xdr:row>
                    <xdr:rowOff>50800</xdr:rowOff>
                  </from>
                  <to>
                    <xdr:col>2</xdr:col>
                    <xdr:colOff>412750</xdr:colOff>
                    <xdr:row>205</xdr:row>
                    <xdr:rowOff>266700</xdr:rowOff>
                  </to>
                </anchor>
              </controlPr>
            </control>
          </mc:Choice>
        </mc:AlternateContent>
        <mc:AlternateContent xmlns:mc="http://schemas.openxmlformats.org/markup-compatibility/2006">
          <mc:Choice Requires="x14">
            <control shapeId="96490" r:id="rId88" name="Check Box 234">
              <controlPr locked="0" defaultSize="0" autoFill="0" autoLine="0" autoPict="0">
                <anchor moveWithCells="1">
                  <from>
                    <xdr:col>2</xdr:col>
                    <xdr:colOff>107950</xdr:colOff>
                    <xdr:row>203</xdr:row>
                    <xdr:rowOff>165100</xdr:rowOff>
                  </from>
                  <to>
                    <xdr:col>2</xdr:col>
                    <xdr:colOff>412750</xdr:colOff>
                    <xdr:row>205</xdr:row>
                    <xdr:rowOff>0</xdr:rowOff>
                  </to>
                </anchor>
              </controlPr>
            </control>
          </mc:Choice>
        </mc:AlternateContent>
        <mc:AlternateContent xmlns:mc="http://schemas.openxmlformats.org/markup-compatibility/2006">
          <mc:Choice Requires="x14">
            <control shapeId="96491" r:id="rId89" name="Check Box 235">
              <controlPr locked="0" defaultSize="0" autoFill="0" autoLine="0" autoPict="0">
                <anchor moveWithCells="1">
                  <from>
                    <xdr:col>2</xdr:col>
                    <xdr:colOff>107950</xdr:colOff>
                    <xdr:row>202</xdr:row>
                    <xdr:rowOff>165100</xdr:rowOff>
                  </from>
                  <to>
                    <xdr:col>2</xdr:col>
                    <xdr:colOff>412750</xdr:colOff>
                    <xdr:row>204</xdr:row>
                    <xdr:rowOff>0</xdr:rowOff>
                  </to>
                </anchor>
              </controlPr>
            </control>
          </mc:Choice>
        </mc:AlternateContent>
        <mc:AlternateContent xmlns:mc="http://schemas.openxmlformats.org/markup-compatibility/2006">
          <mc:Choice Requires="x14">
            <control shapeId="96333" r:id="rId90" name="Check Box 77">
              <controlPr locked="0" defaultSize="0" autoFill="0" autoLine="0" autoPict="0">
                <anchor moveWithCells="1">
                  <from>
                    <xdr:col>2</xdr:col>
                    <xdr:colOff>107950</xdr:colOff>
                    <xdr:row>65</xdr:row>
                    <xdr:rowOff>355600</xdr:rowOff>
                  </from>
                  <to>
                    <xdr:col>2</xdr:col>
                    <xdr:colOff>412750</xdr:colOff>
                    <xdr:row>67</xdr:row>
                    <xdr:rowOff>0</xdr:rowOff>
                  </to>
                </anchor>
              </controlPr>
            </control>
          </mc:Choice>
        </mc:AlternateContent>
        <mc:AlternateContent xmlns:mc="http://schemas.openxmlformats.org/markup-compatibility/2006">
          <mc:Choice Requires="x14">
            <control shapeId="96334" r:id="rId91" name="Check Box 78">
              <controlPr locked="0" defaultSize="0" autoFill="0" autoLine="0" autoPict="0">
                <anchor moveWithCells="1">
                  <from>
                    <xdr:col>2</xdr:col>
                    <xdr:colOff>107950</xdr:colOff>
                    <xdr:row>65</xdr:row>
                    <xdr:rowOff>38100</xdr:rowOff>
                  </from>
                  <to>
                    <xdr:col>2</xdr:col>
                    <xdr:colOff>412750</xdr:colOff>
                    <xdr:row>65</xdr:row>
                    <xdr:rowOff>247650</xdr:rowOff>
                  </to>
                </anchor>
              </controlPr>
            </control>
          </mc:Choice>
        </mc:AlternateContent>
        <mc:AlternateContent xmlns:mc="http://schemas.openxmlformats.org/markup-compatibility/2006">
          <mc:Choice Requires="x14">
            <control shapeId="96335" r:id="rId92" name="Check Box 79">
              <controlPr locked="0" defaultSize="0" autoFill="0" autoLine="0" autoPict="0">
                <anchor moveWithCells="1">
                  <from>
                    <xdr:col>2</xdr:col>
                    <xdr:colOff>107950</xdr:colOff>
                    <xdr:row>64</xdr:row>
                    <xdr:rowOff>76200</xdr:rowOff>
                  </from>
                  <to>
                    <xdr:col>2</xdr:col>
                    <xdr:colOff>412750</xdr:colOff>
                    <xdr:row>64</xdr:row>
                    <xdr:rowOff>298450</xdr:rowOff>
                  </to>
                </anchor>
              </controlPr>
            </control>
          </mc:Choice>
        </mc:AlternateContent>
        <mc:AlternateContent xmlns:mc="http://schemas.openxmlformats.org/markup-compatibility/2006">
          <mc:Choice Requires="x14">
            <control shapeId="96336" r:id="rId93" name="Check Box 80">
              <controlPr locked="0" defaultSize="0" autoFill="0" autoLine="0" autoPict="0">
                <anchor moveWithCells="1">
                  <from>
                    <xdr:col>2</xdr:col>
                    <xdr:colOff>107950</xdr:colOff>
                    <xdr:row>63</xdr:row>
                    <xdr:rowOff>95250</xdr:rowOff>
                  </from>
                  <to>
                    <xdr:col>2</xdr:col>
                    <xdr:colOff>412750</xdr:colOff>
                    <xdr:row>63</xdr:row>
                    <xdr:rowOff>317500</xdr:rowOff>
                  </to>
                </anchor>
              </controlPr>
            </control>
          </mc:Choice>
        </mc:AlternateContent>
        <mc:AlternateContent xmlns:mc="http://schemas.openxmlformats.org/markup-compatibility/2006">
          <mc:Choice Requires="x14">
            <control shapeId="96337" r:id="rId94" name="Check Box 81">
              <controlPr locked="0" defaultSize="0" autoFill="0" autoLine="0" autoPict="0">
                <anchor moveWithCells="1">
                  <from>
                    <xdr:col>2</xdr:col>
                    <xdr:colOff>107950</xdr:colOff>
                    <xdr:row>62</xdr:row>
                    <xdr:rowOff>69850</xdr:rowOff>
                  </from>
                  <to>
                    <xdr:col>2</xdr:col>
                    <xdr:colOff>412750</xdr:colOff>
                    <xdr:row>62</xdr:row>
                    <xdr:rowOff>279400</xdr:rowOff>
                  </to>
                </anchor>
              </controlPr>
            </control>
          </mc:Choice>
        </mc:AlternateContent>
        <mc:AlternateContent xmlns:mc="http://schemas.openxmlformats.org/markup-compatibility/2006">
          <mc:Choice Requires="x14">
            <control shapeId="96331" r:id="rId95" name="Group Box 75">
              <controlPr locked="0" defaultSize="0" autoFill="0" autoPict="0">
                <anchor moveWithCells="1">
                  <from>
                    <xdr:col>2</xdr:col>
                    <xdr:colOff>0</xdr:colOff>
                    <xdr:row>61</xdr:row>
                    <xdr:rowOff>361950</xdr:rowOff>
                  </from>
                  <to>
                    <xdr:col>2</xdr:col>
                    <xdr:colOff>431800</xdr:colOff>
                    <xdr:row>67</xdr:row>
                    <xdr:rowOff>0</xdr:rowOff>
                  </to>
                </anchor>
              </controlPr>
            </control>
          </mc:Choice>
        </mc:AlternateContent>
        <mc:AlternateContent xmlns:mc="http://schemas.openxmlformats.org/markup-compatibility/2006">
          <mc:Choice Requires="x14">
            <control shapeId="96584" r:id="rId96" name="Check Box 317">
              <controlPr locked="0" defaultSize="0" autoFill="0" autoLine="0" autoPict="0">
                <anchor moveWithCells="1">
                  <from>
                    <xdr:col>2</xdr:col>
                    <xdr:colOff>88900</xdr:colOff>
                    <xdr:row>113</xdr:row>
                    <xdr:rowOff>184150</xdr:rowOff>
                  </from>
                  <to>
                    <xdr:col>2</xdr:col>
                    <xdr:colOff>393700</xdr:colOff>
                    <xdr:row>115</xdr:row>
                    <xdr:rowOff>12700</xdr:rowOff>
                  </to>
                </anchor>
              </controlPr>
            </control>
          </mc:Choice>
        </mc:AlternateContent>
        <mc:AlternateContent xmlns:mc="http://schemas.openxmlformats.org/markup-compatibility/2006">
          <mc:Choice Requires="x14">
            <control shapeId="96606" r:id="rId97" name="Check Box 318">
              <controlPr locked="0" defaultSize="0" autoFill="0" autoLine="0" autoPict="0">
                <anchor moveWithCells="1">
                  <from>
                    <xdr:col>2</xdr:col>
                    <xdr:colOff>88900</xdr:colOff>
                    <xdr:row>115</xdr:row>
                    <xdr:rowOff>184150</xdr:rowOff>
                  </from>
                  <to>
                    <xdr:col>2</xdr:col>
                    <xdr:colOff>393700</xdr:colOff>
                    <xdr:row>117</xdr:row>
                    <xdr:rowOff>12700</xdr:rowOff>
                  </to>
                </anchor>
              </controlPr>
            </control>
          </mc:Choice>
        </mc:AlternateContent>
        <mc:AlternateContent xmlns:mc="http://schemas.openxmlformats.org/markup-compatibility/2006">
          <mc:Choice Requires="x14">
            <control shapeId="96607" r:id="rId98" name="Check Box 319">
              <controlPr locked="0" defaultSize="0" autoFill="0" autoLine="0" autoPict="0">
                <anchor moveWithCells="1">
                  <from>
                    <xdr:col>2</xdr:col>
                    <xdr:colOff>88900</xdr:colOff>
                    <xdr:row>112</xdr:row>
                    <xdr:rowOff>184150</xdr:rowOff>
                  </from>
                  <to>
                    <xdr:col>2</xdr:col>
                    <xdr:colOff>393700</xdr:colOff>
                    <xdr:row>114</xdr:row>
                    <xdr:rowOff>12700</xdr:rowOff>
                  </to>
                </anchor>
              </controlPr>
            </control>
          </mc:Choice>
        </mc:AlternateContent>
        <mc:AlternateContent xmlns:mc="http://schemas.openxmlformats.org/markup-compatibility/2006">
          <mc:Choice Requires="x14">
            <control shapeId="96609" r:id="rId99" name="Check Box 320">
              <controlPr locked="0" defaultSize="0" autoFill="0" autoLine="0" autoPict="0">
                <anchor moveWithCells="1">
                  <from>
                    <xdr:col>2</xdr:col>
                    <xdr:colOff>88900</xdr:colOff>
                    <xdr:row>114</xdr:row>
                    <xdr:rowOff>184150</xdr:rowOff>
                  </from>
                  <to>
                    <xdr:col>2</xdr:col>
                    <xdr:colOff>393700</xdr:colOff>
                    <xdr:row>116</xdr:row>
                    <xdr:rowOff>12700</xdr:rowOff>
                  </to>
                </anchor>
              </controlPr>
            </control>
          </mc:Choice>
        </mc:AlternateContent>
        <mc:AlternateContent xmlns:mc="http://schemas.openxmlformats.org/markup-compatibility/2006">
          <mc:Choice Requires="x14">
            <control shapeId="96610" r:id="rId100" name="Check Box 321">
              <controlPr locked="0" defaultSize="0" autoFill="0" autoLine="0" autoPict="0">
                <anchor moveWithCells="1">
                  <from>
                    <xdr:col>2</xdr:col>
                    <xdr:colOff>88900</xdr:colOff>
                    <xdr:row>116</xdr:row>
                    <xdr:rowOff>184150</xdr:rowOff>
                  </from>
                  <to>
                    <xdr:col>2</xdr:col>
                    <xdr:colOff>393700</xdr:colOff>
                    <xdr:row>118</xdr:row>
                    <xdr:rowOff>12700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66"/>
  <sheetViews>
    <sheetView tabSelected="1" workbookViewId="0">
      <selection activeCell="K59" sqref="K59"/>
    </sheetView>
  </sheetViews>
  <sheetFormatPr defaultRowHeight="14.5" x14ac:dyDescent="0.35"/>
  <cols>
    <col min="1" max="1" width="2.453125" customWidth="1"/>
    <col min="2" max="2" width="6.453125" customWidth="1"/>
    <col min="3" max="3" width="34.1796875" customWidth="1"/>
    <col min="4" max="4" width="1.453125" customWidth="1"/>
    <col min="5" max="5" width="10.1796875" customWidth="1"/>
    <col min="6" max="6" width="10.453125" customWidth="1"/>
    <col min="8" max="8" width="13.1796875" customWidth="1"/>
  </cols>
  <sheetData>
    <row r="1" spans="1:8" x14ac:dyDescent="0.35">
      <c r="A1" s="215"/>
      <c r="B1" s="216"/>
      <c r="C1" s="216"/>
      <c r="D1" s="216"/>
      <c r="E1" s="216"/>
      <c r="F1" s="216"/>
      <c r="G1" s="216"/>
      <c r="H1" s="217"/>
    </row>
    <row r="2" spans="1:8" ht="15.5" x14ac:dyDescent="0.35">
      <c r="A2" s="218"/>
      <c r="B2" s="563" t="s">
        <v>39</v>
      </c>
      <c r="C2" s="564"/>
      <c r="D2" s="564"/>
      <c r="E2" s="564"/>
      <c r="F2" s="564"/>
      <c r="G2" s="564"/>
      <c r="H2" s="565"/>
    </row>
    <row r="3" spans="1:8" ht="18" x14ac:dyDescent="0.35">
      <c r="A3" s="218"/>
      <c r="B3" s="566" t="s">
        <v>40</v>
      </c>
      <c r="C3" s="567"/>
      <c r="D3" s="567"/>
      <c r="E3" s="567"/>
      <c r="F3" s="567"/>
      <c r="G3" s="567"/>
      <c r="H3" s="568"/>
    </row>
    <row r="4" spans="1:8" x14ac:dyDescent="0.35">
      <c r="A4" s="218"/>
      <c r="B4" s="514" t="s">
        <v>41</v>
      </c>
      <c r="C4" s="515"/>
      <c r="D4" s="515"/>
      <c r="E4" s="515"/>
      <c r="F4" s="515"/>
      <c r="G4" s="515"/>
      <c r="H4" s="516"/>
    </row>
    <row r="5" spans="1:8" x14ac:dyDescent="0.35">
      <c r="A5" s="218"/>
      <c r="B5" s="514" t="s">
        <v>42</v>
      </c>
      <c r="C5" s="515"/>
      <c r="D5" s="515"/>
      <c r="E5" s="515"/>
      <c r="F5" s="515"/>
      <c r="G5" s="515"/>
      <c r="H5" s="516"/>
    </row>
    <row r="6" spans="1:8" ht="15.5" x14ac:dyDescent="0.35">
      <c r="A6" s="218"/>
      <c r="B6" s="569" t="s">
        <v>43</v>
      </c>
      <c r="C6" s="570"/>
      <c r="D6" s="570"/>
      <c r="E6" s="570"/>
      <c r="F6" s="570"/>
      <c r="G6" s="570"/>
      <c r="H6" s="571"/>
    </row>
    <row r="7" spans="1:8" ht="8.15" customHeight="1" x14ac:dyDescent="0.35">
      <c r="A7" s="218"/>
      <c r="H7" s="4"/>
    </row>
    <row r="8" spans="1:8" ht="18" customHeight="1" x14ac:dyDescent="0.35">
      <c r="A8" s="218"/>
      <c r="B8" s="572" t="s">
        <v>431</v>
      </c>
      <c r="C8" s="573"/>
      <c r="D8" s="573"/>
      <c r="E8" s="573"/>
      <c r="F8" s="573"/>
      <c r="G8" s="573"/>
      <c r="H8" s="574"/>
    </row>
    <row r="9" spans="1:8" ht="18" customHeight="1" x14ac:dyDescent="0.35">
      <c r="A9" s="218"/>
      <c r="B9" s="577" t="s">
        <v>432</v>
      </c>
      <c r="C9" s="578"/>
      <c r="D9" s="578"/>
      <c r="E9" s="578"/>
      <c r="F9" s="578"/>
      <c r="G9" s="578"/>
      <c r="H9" s="579"/>
    </row>
    <row r="10" spans="1:8" ht="15.5" x14ac:dyDescent="0.35">
      <c r="A10" s="219"/>
      <c r="B10" s="220"/>
      <c r="C10" s="10"/>
      <c r="D10" s="10"/>
      <c r="E10" s="10"/>
      <c r="F10" s="10"/>
      <c r="G10" s="10"/>
      <c r="H10" s="10"/>
    </row>
    <row r="11" spans="1:8" ht="18" customHeight="1" x14ac:dyDescent="0.35">
      <c r="A11" s="218"/>
      <c r="B11" s="575" t="s">
        <v>86</v>
      </c>
      <c r="C11" s="576"/>
      <c r="D11" s="221"/>
      <c r="E11" s="222"/>
      <c r="F11" s="221"/>
      <c r="G11" s="221"/>
      <c r="H11" s="221"/>
    </row>
    <row r="12" spans="1:8" ht="2.15" customHeight="1" x14ac:dyDescent="0.35">
      <c r="A12" s="218"/>
      <c r="B12" s="259"/>
      <c r="C12" s="260"/>
      <c r="D12" s="224"/>
      <c r="E12" s="223"/>
      <c r="F12" s="223"/>
      <c r="G12" s="223"/>
      <c r="H12" s="223"/>
    </row>
    <row r="13" spans="1:8" ht="18" customHeight="1" x14ac:dyDescent="0.35">
      <c r="A13" s="225"/>
      <c r="B13" s="261" t="s">
        <v>7</v>
      </c>
      <c r="C13" s="262"/>
      <c r="D13" s="252"/>
      <c r="E13" s="580" t="str">
        <f>'Instrumen MP'!F13</f>
        <v>MUHAMMAD</v>
      </c>
      <c r="F13" s="580"/>
      <c r="G13" s="580"/>
      <c r="H13" s="580"/>
    </row>
    <row r="14" spans="1:8" ht="2.15" customHeight="1" x14ac:dyDescent="0.35">
      <c r="A14" s="225"/>
      <c r="B14" s="269"/>
      <c r="C14" s="263"/>
      <c r="D14" s="253"/>
      <c r="E14" s="255"/>
      <c r="F14" s="255"/>
      <c r="G14" s="255"/>
      <c r="H14" s="257"/>
    </row>
    <row r="15" spans="1:8" ht="18" customHeight="1" x14ac:dyDescent="0.35">
      <c r="A15" s="225"/>
      <c r="B15" s="559" t="s">
        <v>8</v>
      </c>
      <c r="C15" s="560"/>
      <c r="D15" s="252"/>
      <c r="E15" s="581" t="str">
        <f>'Instrumen MP'!F15</f>
        <v>-</v>
      </c>
      <c r="F15" s="581"/>
      <c r="G15" s="581"/>
      <c r="H15" s="581"/>
    </row>
    <row r="16" spans="1:8" ht="2.15" customHeight="1" x14ac:dyDescent="0.35">
      <c r="A16" s="225"/>
      <c r="B16" s="270"/>
      <c r="C16" s="264"/>
      <c r="D16" s="253"/>
      <c r="E16" s="255"/>
      <c r="F16" s="255"/>
      <c r="G16" s="255"/>
      <c r="H16" s="257"/>
    </row>
    <row r="17" spans="1:8" ht="18" customHeight="1" x14ac:dyDescent="0.35">
      <c r="A17" s="225"/>
      <c r="B17" s="261" t="s">
        <v>11</v>
      </c>
      <c r="C17" s="262"/>
      <c r="D17" s="252"/>
      <c r="E17" s="582">
        <f>'Instrumen MP'!F17</f>
        <v>0</v>
      </c>
      <c r="F17" s="582"/>
      <c r="G17" s="582"/>
      <c r="H17" s="582"/>
    </row>
    <row r="18" spans="1:8" ht="2.15" customHeight="1" x14ac:dyDescent="0.35">
      <c r="A18" s="225"/>
      <c r="B18" s="270"/>
      <c r="C18" s="264"/>
      <c r="D18" s="253"/>
      <c r="E18" s="255"/>
      <c r="F18" s="255"/>
      <c r="G18" s="255"/>
      <c r="H18" s="257"/>
    </row>
    <row r="19" spans="1:8" ht="18" customHeight="1" x14ac:dyDescent="0.35">
      <c r="A19" s="225"/>
      <c r="B19" s="261" t="s">
        <v>12</v>
      </c>
      <c r="C19" s="262"/>
      <c r="D19" s="252"/>
      <c r="E19" s="583" t="str">
        <f>'Instrumen MP'!F19</f>
        <v>-</v>
      </c>
      <c r="F19" s="584"/>
      <c r="G19" s="584"/>
      <c r="H19" s="226"/>
    </row>
    <row r="20" spans="1:8" ht="2.15" customHeight="1" x14ac:dyDescent="0.35">
      <c r="A20" s="225"/>
      <c r="B20" s="270"/>
      <c r="C20" s="264"/>
      <c r="D20" s="253"/>
      <c r="E20" s="255"/>
      <c r="F20" s="255"/>
      <c r="G20" s="255"/>
      <c r="H20" s="257"/>
    </row>
    <row r="21" spans="1:8" ht="18" customHeight="1" x14ac:dyDescent="0.35">
      <c r="A21" s="225"/>
      <c r="B21" s="261" t="s">
        <v>433</v>
      </c>
      <c r="C21" s="262"/>
      <c r="D21" s="252"/>
      <c r="E21" s="227" t="str">
        <f>'Instrumen MP'!F21</f>
        <v>S1</v>
      </c>
      <c r="F21" s="561" t="str">
        <f>'Instrumen MP'!G21</f>
        <v>PAI</v>
      </c>
      <c r="G21" s="561"/>
      <c r="H21" s="562"/>
    </row>
    <row r="22" spans="1:8" ht="2.15" customHeight="1" x14ac:dyDescent="0.35">
      <c r="A22" s="225"/>
      <c r="B22" s="270"/>
      <c r="C22" s="264"/>
      <c r="D22" s="253"/>
      <c r="E22" s="256"/>
      <c r="F22" s="252"/>
      <c r="G22" s="252"/>
      <c r="H22" s="251"/>
    </row>
    <row r="23" spans="1:8" ht="18" customHeight="1" x14ac:dyDescent="0.35">
      <c r="A23" s="225"/>
      <c r="B23" s="261" t="s">
        <v>443</v>
      </c>
      <c r="C23" s="262"/>
      <c r="D23" s="252"/>
      <c r="E23" s="554"/>
      <c r="F23" s="554"/>
      <c r="G23" s="554"/>
      <c r="H23" s="554"/>
    </row>
    <row r="24" spans="1:8" ht="2.15" customHeight="1" x14ac:dyDescent="0.35">
      <c r="A24" s="225"/>
      <c r="B24" s="270"/>
      <c r="C24" s="264"/>
      <c r="D24" s="253"/>
      <c r="E24" s="254"/>
      <c r="F24" s="254"/>
      <c r="G24" s="254"/>
      <c r="H24" s="258"/>
    </row>
    <row r="25" spans="1:8" ht="18" customHeight="1" x14ac:dyDescent="0.35">
      <c r="A25" s="225"/>
      <c r="B25" s="261" t="s">
        <v>434</v>
      </c>
      <c r="C25" s="262"/>
      <c r="D25" s="252"/>
      <c r="E25" s="555" t="str">
        <f>'Instrumen MP'!F25</f>
        <v>-</v>
      </c>
      <c r="F25" s="555"/>
      <c r="G25" s="555"/>
      <c r="H25" s="555"/>
    </row>
    <row r="26" spans="1:8" ht="2.15" customHeight="1" x14ac:dyDescent="0.35">
      <c r="A26" s="225"/>
      <c r="B26" s="270"/>
      <c r="C26" s="264"/>
      <c r="D26" s="253"/>
      <c r="E26" s="254"/>
      <c r="F26" s="254"/>
      <c r="G26" s="254"/>
      <c r="H26" s="258"/>
    </row>
    <row r="27" spans="1:8" ht="18" customHeight="1" x14ac:dyDescent="0.35">
      <c r="A27" s="225"/>
      <c r="B27" s="559" t="s">
        <v>56</v>
      </c>
      <c r="C27" s="560"/>
      <c r="D27" s="252"/>
      <c r="E27" s="554" t="str">
        <f>'Instrumen MP'!F23</f>
        <v>SMP Ma'arif 4 Mantup</v>
      </c>
      <c r="F27" s="554"/>
      <c r="G27" s="554"/>
      <c r="H27" s="554"/>
    </row>
    <row r="28" spans="1:8" ht="2.15" customHeight="1" x14ac:dyDescent="0.35">
      <c r="A28" s="225"/>
      <c r="B28" s="265"/>
      <c r="C28" s="266"/>
      <c r="D28" s="267"/>
      <c r="E28" s="265"/>
      <c r="F28" s="265"/>
      <c r="G28" s="265"/>
      <c r="H28" s="268"/>
    </row>
    <row r="29" spans="1:8" x14ac:dyDescent="0.35">
      <c r="A29" s="225"/>
      <c r="B29" s="228"/>
      <c r="C29" s="229"/>
      <c r="D29" s="230"/>
      <c r="E29" s="230"/>
      <c r="F29" s="230"/>
      <c r="G29" s="230"/>
      <c r="H29" s="230"/>
    </row>
    <row r="30" spans="1:8" ht="20.149999999999999" customHeight="1" x14ac:dyDescent="0.35">
      <c r="A30" s="225"/>
      <c r="B30" s="231" t="s">
        <v>435</v>
      </c>
      <c r="C30" s="232"/>
      <c r="D30" s="233"/>
      <c r="E30" s="230"/>
      <c r="F30" s="230"/>
      <c r="G30" s="230"/>
      <c r="H30" s="230"/>
    </row>
    <row r="31" spans="1:8" ht="4" customHeight="1" x14ac:dyDescent="0.35">
      <c r="A31" s="225"/>
      <c r="B31" s="234"/>
      <c r="C31" s="235"/>
      <c r="D31" s="233"/>
      <c r="E31" s="236"/>
      <c r="F31" s="236"/>
      <c r="G31" s="236"/>
      <c r="H31" s="236"/>
    </row>
    <row r="32" spans="1:8" ht="18.75" customHeight="1" thickBot="1" x14ac:dyDescent="0.4">
      <c r="A32" s="225"/>
      <c r="B32" s="273" t="s">
        <v>14</v>
      </c>
      <c r="C32" s="532" t="s">
        <v>436</v>
      </c>
      <c r="D32" s="533"/>
      <c r="E32" s="273" t="s">
        <v>437</v>
      </c>
      <c r="F32" s="273" t="s">
        <v>438</v>
      </c>
      <c r="G32" s="532" t="s">
        <v>45</v>
      </c>
      <c r="H32" s="556"/>
    </row>
    <row r="33" spans="1:8" ht="18.75" customHeight="1" thickTop="1" x14ac:dyDescent="0.35">
      <c r="A33" s="225"/>
      <c r="B33" s="271">
        <v>1</v>
      </c>
      <c r="C33" s="534" t="s">
        <v>1</v>
      </c>
      <c r="D33" s="535"/>
      <c r="E33" s="271">
        <v>81</v>
      </c>
      <c r="F33" s="272">
        <f>'Instrumen MP'!H229</f>
        <v>50</v>
      </c>
      <c r="G33" s="557" t="str">
        <f>IF(F33&gt;=91, "Amat Baik", IF(F33&gt;=81, "Baik", IF(F33&gt;=71, "Cukup", IF(F33&gt;=60, "Kurang", "Amat Kurang"))))</f>
        <v>Amat Kurang</v>
      </c>
      <c r="H33" s="558" t="s">
        <v>2</v>
      </c>
    </row>
    <row r="34" spans="1:8" ht="18.75" customHeight="1" x14ac:dyDescent="0.35">
      <c r="A34" s="225"/>
      <c r="B34" s="237">
        <v>2</v>
      </c>
      <c r="C34" s="536" t="s">
        <v>23</v>
      </c>
      <c r="D34" s="537"/>
      <c r="E34" s="237">
        <v>81</v>
      </c>
      <c r="F34" s="272">
        <f>'Instrumen MP'!H230</f>
        <v>25</v>
      </c>
      <c r="G34" s="557" t="str">
        <f t="shared" ref="G34:G40" si="0">IF(F34&gt;=91, "Amat Baik", IF(F34&gt;=81, "Baik", IF(F34&gt;=71, "Cukup", IF(F34&gt;=60, "Kurang", "Amat Kurang"))))</f>
        <v>Amat Kurang</v>
      </c>
      <c r="H34" s="558" t="s">
        <v>2</v>
      </c>
    </row>
    <row r="35" spans="1:8" ht="18.75" customHeight="1" x14ac:dyDescent="0.35">
      <c r="A35" s="225"/>
      <c r="B35" s="237">
        <v>3</v>
      </c>
      <c r="C35" s="536" t="s">
        <v>20</v>
      </c>
      <c r="D35" s="537"/>
      <c r="E35" s="237">
        <v>81</v>
      </c>
      <c r="F35" s="272">
        <f>'Instrumen MP'!H231</f>
        <v>25</v>
      </c>
      <c r="G35" s="557" t="str">
        <f t="shared" si="0"/>
        <v>Amat Kurang</v>
      </c>
      <c r="H35" s="558" t="s">
        <v>2</v>
      </c>
    </row>
    <row r="36" spans="1:8" ht="18.75" customHeight="1" x14ac:dyDescent="0.35">
      <c r="A36" s="225"/>
      <c r="B36" s="237">
        <v>4</v>
      </c>
      <c r="C36" s="536" t="s">
        <v>21</v>
      </c>
      <c r="D36" s="537"/>
      <c r="E36" s="237">
        <v>81</v>
      </c>
      <c r="F36" s="272">
        <f>'Instrumen MP'!H232</f>
        <v>14.285714285714285</v>
      </c>
      <c r="G36" s="557" t="str">
        <f t="shared" si="0"/>
        <v>Amat Kurang</v>
      </c>
      <c r="H36" s="558" t="s">
        <v>2</v>
      </c>
    </row>
    <row r="37" spans="1:8" ht="18.75" customHeight="1" x14ac:dyDescent="0.35">
      <c r="A37" s="225"/>
      <c r="B37" s="237">
        <v>5</v>
      </c>
      <c r="C37" s="536" t="s">
        <v>19</v>
      </c>
      <c r="D37" s="537"/>
      <c r="E37" s="237">
        <v>81</v>
      </c>
      <c r="F37" s="272">
        <f>'Instrumen MP'!H233</f>
        <v>25</v>
      </c>
      <c r="G37" s="557" t="str">
        <f t="shared" si="0"/>
        <v>Amat Kurang</v>
      </c>
      <c r="H37" s="558" t="s">
        <v>2</v>
      </c>
    </row>
    <row r="38" spans="1:8" ht="18.75" customHeight="1" x14ac:dyDescent="0.35">
      <c r="A38" s="225"/>
      <c r="B38" s="238">
        <v>6</v>
      </c>
      <c r="C38" s="536" t="s">
        <v>22</v>
      </c>
      <c r="D38" s="537"/>
      <c r="E38" s="237">
        <v>81</v>
      </c>
      <c r="F38" s="272">
        <f>'Instrumen MP'!H234</f>
        <v>87.5</v>
      </c>
      <c r="G38" s="557" t="str">
        <f t="shared" si="0"/>
        <v>Baik</v>
      </c>
      <c r="H38" s="558" t="s">
        <v>2</v>
      </c>
    </row>
    <row r="39" spans="1:8" ht="18.75" customHeight="1" thickBot="1" x14ac:dyDescent="0.4">
      <c r="A39" s="225"/>
      <c r="B39" s="595">
        <v>7</v>
      </c>
      <c r="C39" s="596" t="s">
        <v>275</v>
      </c>
      <c r="D39" s="597"/>
      <c r="E39" s="595">
        <v>81</v>
      </c>
      <c r="F39" s="598">
        <f>'Instrumen MP'!H235</f>
        <v>50</v>
      </c>
      <c r="G39" s="599" t="str">
        <f t="shared" si="0"/>
        <v>Amat Kurang</v>
      </c>
      <c r="H39" s="600" t="s">
        <v>2</v>
      </c>
    </row>
    <row r="40" spans="1:8" ht="18.75" customHeight="1" thickTop="1" x14ac:dyDescent="0.35">
      <c r="A40" s="225"/>
      <c r="B40" s="592">
        <v>8</v>
      </c>
      <c r="C40" s="593" t="s">
        <v>51</v>
      </c>
      <c r="D40" s="594"/>
      <c r="E40" s="271">
        <v>81</v>
      </c>
      <c r="F40" s="272">
        <f>AVERAGE(F33:F39)</f>
        <v>39.54081632653061</v>
      </c>
      <c r="G40" s="557" t="str">
        <f t="shared" si="0"/>
        <v>Amat Kurang</v>
      </c>
      <c r="H40" s="558" t="s">
        <v>2</v>
      </c>
    </row>
    <row r="41" spans="1:8" ht="15.75" customHeight="1" x14ac:dyDescent="0.35">
      <c r="A41" s="225"/>
      <c r="B41" s="228"/>
      <c r="C41" s="232"/>
      <c r="D41" s="233"/>
      <c r="E41" s="230"/>
      <c r="F41" s="230"/>
      <c r="G41" s="230"/>
      <c r="H41" s="230"/>
    </row>
    <row r="42" spans="1:8" ht="15.75" customHeight="1" x14ac:dyDescent="0.35">
      <c r="A42" s="225"/>
      <c r="B42" s="231" t="s">
        <v>439</v>
      </c>
      <c r="C42" s="232"/>
      <c r="D42" s="233"/>
      <c r="E42" s="230"/>
      <c r="F42" s="230"/>
      <c r="G42" s="230"/>
      <c r="H42" s="230"/>
    </row>
    <row r="43" spans="1:8" ht="30" customHeight="1" x14ac:dyDescent="0.35">
      <c r="A43" s="225"/>
      <c r="B43" s="239">
        <v>2.5641025641025639</v>
      </c>
      <c r="C43" s="543" t="s">
        <v>440</v>
      </c>
      <c r="D43" s="544"/>
      <c r="E43" s="544"/>
      <c r="F43" s="544"/>
      <c r="G43" s="544"/>
      <c r="H43" s="545"/>
    </row>
    <row r="44" spans="1:8" ht="4" customHeight="1" x14ac:dyDescent="0.35">
      <c r="A44" s="225"/>
      <c r="B44" s="228"/>
      <c r="C44" s="232"/>
      <c r="D44" s="233"/>
      <c r="E44" s="230"/>
      <c r="F44" s="230"/>
      <c r="G44" s="230"/>
      <c r="H44" s="230"/>
    </row>
    <row r="45" spans="1:8" ht="15.5" x14ac:dyDescent="0.35">
      <c r="A45" s="225"/>
      <c r="B45" s="231" t="s">
        <v>441</v>
      </c>
      <c r="C45" s="232"/>
      <c r="D45" s="233"/>
      <c r="E45" s="230"/>
      <c r="F45" s="230"/>
      <c r="G45" s="230"/>
      <c r="H45" s="230"/>
    </row>
    <row r="46" spans="1:8" x14ac:dyDescent="0.35">
      <c r="A46" s="225"/>
      <c r="B46" s="240">
        <v>2.5641025641025639</v>
      </c>
      <c r="C46" s="546" t="s">
        <v>442</v>
      </c>
      <c r="D46" s="547"/>
      <c r="E46" s="547"/>
      <c r="F46" s="547"/>
      <c r="G46" s="547"/>
      <c r="H46" s="548"/>
    </row>
    <row r="47" spans="1:8" x14ac:dyDescent="0.35">
      <c r="A47" s="225"/>
      <c r="B47" s="241"/>
      <c r="C47" s="549"/>
      <c r="D47" s="549"/>
      <c r="E47" s="549"/>
      <c r="F47" s="549"/>
      <c r="G47" s="549"/>
      <c r="H47" s="550"/>
    </row>
    <row r="48" spans="1:8" x14ac:dyDescent="0.35">
      <c r="A48" s="225"/>
      <c r="B48" s="242"/>
      <c r="C48" s="551"/>
      <c r="D48" s="551"/>
      <c r="E48" s="551"/>
      <c r="F48" s="551"/>
      <c r="G48" s="551"/>
      <c r="H48" s="552"/>
    </row>
    <row r="49" spans="1:8" x14ac:dyDescent="0.35">
      <c r="A49" s="225"/>
      <c r="B49" s="228"/>
      <c r="C49" s="232"/>
      <c r="D49" s="233"/>
      <c r="E49" s="230"/>
      <c r="F49" s="230"/>
      <c r="G49" s="230"/>
      <c r="H49" s="230"/>
    </row>
    <row r="50" spans="1:8" ht="15.5" x14ac:dyDescent="0.35">
      <c r="A50" s="225"/>
      <c r="B50" s="244"/>
      <c r="C50" s="245"/>
      <c r="D50" s="246"/>
      <c r="E50" s="601" t="s">
        <v>57</v>
      </c>
      <c r="F50" s="601"/>
      <c r="G50" s="212"/>
      <c r="H50" s="247"/>
    </row>
    <row r="51" spans="1:8" ht="15.5" x14ac:dyDescent="0.35">
      <c r="A51" s="225"/>
      <c r="B51" s="248" t="s">
        <v>53</v>
      </c>
      <c r="C51" s="248"/>
      <c r="D51" s="248"/>
      <c r="E51" s="553" t="s">
        <v>52</v>
      </c>
      <c r="F51" s="553"/>
      <c r="G51" s="553"/>
      <c r="H51" s="553"/>
    </row>
    <row r="52" spans="1:8" ht="15.5" x14ac:dyDescent="0.35">
      <c r="A52" s="243"/>
      <c r="B52" s="244"/>
      <c r="C52" s="246"/>
      <c r="D52" s="246"/>
      <c r="E52" s="247"/>
      <c r="F52" s="247"/>
      <c r="G52" s="247"/>
      <c r="H52" s="247"/>
    </row>
    <row r="53" spans="1:8" ht="15.5" x14ac:dyDescent="0.35">
      <c r="A53" s="243"/>
      <c r="B53" s="244"/>
      <c r="C53" s="246"/>
      <c r="D53" s="246"/>
      <c r="E53" s="247"/>
      <c r="F53" s="247"/>
      <c r="G53" s="247"/>
      <c r="H53" s="247"/>
    </row>
    <row r="54" spans="1:8" ht="15.5" x14ac:dyDescent="0.35">
      <c r="A54" s="243"/>
      <c r="B54" s="538" t="str">
        <f>'Instrumen MP'!D242</f>
        <v>MUHAMMAD</v>
      </c>
      <c r="C54" s="538"/>
      <c r="D54" s="538"/>
      <c r="E54" s="591" t="str">
        <f>'Instrumen MP'!G242</f>
        <v>SUHARTONO, S.Pd., M.Pd.</v>
      </c>
      <c r="F54" s="591"/>
      <c r="G54" s="591"/>
      <c r="H54" s="591"/>
    </row>
    <row r="55" spans="1:8" ht="15.5" x14ac:dyDescent="0.35">
      <c r="A55" s="243"/>
      <c r="B55" s="249" t="str">
        <f>'Instrumen MP'!D243</f>
        <v>NIP. -</v>
      </c>
      <c r="C55" s="250"/>
      <c r="D55" s="246"/>
      <c r="E55" s="539" t="str">
        <f>'Instrumen MP'!G243</f>
        <v>NIP.  19630207 198412 1 005</v>
      </c>
      <c r="F55" s="539"/>
      <c r="G55" s="539"/>
      <c r="H55" s="539"/>
    </row>
    <row r="56" spans="1:8" ht="15.5" x14ac:dyDescent="0.35">
      <c r="A56" s="243"/>
      <c r="B56" s="244"/>
      <c r="C56" s="246"/>
      <c r="D56" s="246"/>
      <c r="E56" s="247"/>
      <c r="F56" s="247"/>
      <c r="G56" s="247"/>
      <c r="H56" s="247"/>
    </row>
    <row r="57" spans="1:8" ht="15.5" x14ac:dyDescent="0.35">
      <c r="A57" s="243"/>
      <c r="B57" s="244"/>
      <c r="C57" s="246"/>
      <c r="D57" s="246"/>
      <c r="E57" s="247"/>
      <c r="F57" s="247"/>
      <c r="G57" s="247"/>
      <c r="H57" s="247"/>
    </row>
    <row r="58" spans="1:8" ht="15.5" x14ac:dyDescent="0.35">
      <c r="A58" s="243"/>
      <c r="B58" s="244"/>
      <c r="C58" s="541" t="s">
        <v>54</v>
      </c>
      <c r="D58" s="541"/>
      <c r="E58" s="541"/>
      <c r="F58" s="541"/>
      <c r="G58" s="541"/>
      <c r="H58" s="247"/>
    </row>
    <row r="59" spans="1:8" ht="15.5" x14ac:dyDescent="0.35">
      <c r="A59" s="243"/>
      <c r="B59" s="244"/>
      <c r="C59" s="541" t="s">
        <v>55</v>
      </c>
      <c r="D59" s="541"/>
      <c r="E59" s="541"/>
      <c r="F59" s="541"/>
      <c r="G59" s="541"/>
      <c r="H59" s="247"/>
    </row>
    <row r="60" spans="1:8" ht="15.5" x14ac:dyDescent="0.35">
      <c r="A60" s="243"/>
      <c r="B60" s="244"/>
      <c r="C60" s="246"/>
      <c r="D60" s="246"/>
      <c r="E60" s="247"/>
      <c r="F60" s="247"/>
      <c r="G60" s="247"/>
      <c r="H60" s="247"/>
    </row>
    <row r="61" spans="1:8" ht="15.5" x14ac:dyDescent="0.35">
      <c r="A61" s="243"/>
      <c r="B61" s="244"/>
      <c r="C61" s="246"/>
      <c r="D61" s="246"/>
      <c r="E61" s="247"/>
      <c r="F61" s="247"/>
      <c r="G61" s="247"/>
      <c r="H61" s="247"/>
    </row>
    <row r="62" spans="1:8" ht="15.5" x14ac:dyDescent="0.35">
      <c r="A62" s="243"/>
      <c r="B62" s="244"/>
      <c r="C62" s="542" t="s">
        <v>449</v>
      </c>
      <c r="D62" s="542"/>
      <c r="E62" s="542"/>
      <c r="F62" s="542"/>
      <c r="G62" s="542"/>
      <c r="H62" s="247"/>
    </row>
    <row r="63" spans="1:8" ht="15.5" x14ac:dyDescent="0.35">
      <c r="A63" s="243"/>
      <c r="B63" s="244"/>
      <c r="C63" s="540"/>
      <c r="D63" s="540"/>
      <c r="E63" s="540"/>
      <c r="F63" s="540"/>
      <c r="G63" s="540"/>
      <c r="H63" s="247"/>
    </row>
    <row r="64" spans="1:8" ht="15.5" x14ac:dyDescent="0.35">
      <c r="A64" s="602"/>
      <c r="B64" s="603"/>
      <c r="C64" s="604"/>
      <c r="D64" s="604"/>
      <c r="E64" s="605"/>
      <c r="F64" s="605"/>
      <c r="G64" s="605"/>
      <c r="H64" s="605"/>
    </row>
    <row r="65" spans="1:1" ht="15.5" x14ac:dyDescent="0.35">
      <c r="A65" s="243"/>
    </row>
    <row r="66" spans="1:1" ht="15.5" x14ac:dyDescent="0.35">
      <c r="A66" s="243"/>
    </row>
  </sheetData>
  <mergeCells count="47">
    <mergeCell ref="B27:C27"/>
    <mergeCell ref="F21:H21"/>
    <mergeCell ref="B2:H2"/>
    <mergeCell ref="B3:H3"/>
    <mergeCell ref="B4:H4"/>
    <mergeCell ref="B5:H5"/>
    <mergeCell ref="B6:H6"/>
    <mergeCell ref="B8:H8"/>
    <mergeCell ref="B11:C11"/>
    <mergeCell ref="B15:C15"/>
    <mergeCell ref="B9:H9"/>
    <mergeCell ref="E13:H13"/>
    <mergeCell ref="E15:H15"/>
    <mergeCell ref="E17:H17"/>
    <mergeCell ref="E19:G19"/>
    <mergeCell ref="G39:H39"/>
    <mergeCell ref="E23:H23"/>
    <mergeCell ref="E25:H25"/>
    <mergeCell ref="E27:H27"/>
    <mergeCell ref="G32:H32"/>
    <mergeCell ref="G33:H33"/>
    <mergeCell ref="G34:H34"/>
    <mergeCell ref="G35:H35"/>
    <mergeCell ref="G36:H36"/>
    <mergeCell ref="G37:H37"/>
    <mergeCell ref="G38:H38"/>
    <mergeCell ref="G40:H40"/>
    <mergeCell ref="C43:H43"/>
    <mergeCell ref="C46:H48"/>
    <mergeCell ref="E50:F50"/>
    <mergeCell ref="E51:H51"/>
    <mergeCell ref="B54:D54"/>
    <mergeCell ref="E55:H55"/>
    <mergeCell ref="C63:G63"/>
    <mergeCell ref="E54:H54"/>
    <mergeCell ref="C58:G58"/>
    <mergeCell ref="C59:G59"/>
    <mergeCell ref="C62:G62"/>
    <mergeCell ref="C39:D39"/>
    <mergeCell ref="C40:D40"/>
    <mergeCell ref="C32:D32"/>
    <mergeCell ref="C33:D33"/>
    <mergeCell ref="C34:D34"/>
    <mergeCell ref="C35:D35"/>
    <mergeCell ref="C36:D36"/>
    <mergeCell ref="C37:D37"/>
    <mergeCell ref="C38:D38"/>
  </mergeCells>
  <pageMargins left="0.7" right="0.7" top="0.75" bottom="0.75" header="0.3" footer="0.3"/>
  <pageSetup paperSize="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1</vt:lpstr>
      <vt:lpstr>Instrumen MP</vt:lpstr>
      <vt:lpstr>HASIL</vt:lpstr>
      <vt:lpstr>wakasek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vivik setiawan</cp:lastModifiedBy>
  <cp:lastPrinted>2019-10-04T03:31:52Z</cp:lastPrinted>
  <dcterms:created xsi:type="dcterms:W3CDTF">2011-08-24T08:47:55Z</dcterms:created>
  <dcterms:modified xsi:type="dcterms:W3CDTF">2026-09-08T05:17:38Z</dcterms:modified>
</cp:coreProperties>
</file>